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ju\바탕 화면\미분양\2023년 미분양주택현황 보고\"/>
    </mc:Choice>
  </mc:AlternateContent>
  <bookViews>
    <workbookView xWindow="0" yWindow="0" windowWidth="23130" windowHeight="10605" tabRatio="407"/>
  </bookViews>
  <sheets>
    <sheet name="총괄표" sheetId="1" r:id="rId1"/>
    <sheet name="업체별현황(당동리)" sheetId="13" r:id="rId2"/>
  </sheets>
  <definedNames>
    <definedName name="_xlnm._FilterDatabase" localSheetId="1" hidden="1">'업체별현황(당동리)'!$A$4:$T$15</definedName>
    <definedName name="_xlnm.Print_Area" localSheetId="1">'업체별현황(당동리)'!$A$1:$T$14</definedName>
    <definedName name="_xlnm.Print_Area" localSheetId="0">총괄표!$A$1:$L$13</definedName>
    <definedName name="_xlnm.Print_Titles" localSheetId="1">'업체별현황(당동리)'!$1:$4</definedName>
  </definedNames>
  <calcPr calcId="162913"/>
</workbook>
</file>

<file path=xl/calcChain.xml><?xml version="1.0" encoding="utf-8"?>
<calcChain xmlns="http://schemas.openxmlformats.org/spreadsheetml/2006/main">
  <c r="N14" i="13" l="1"/>
  <c r="O14" i="13"/>
  <c r="P14" i="13"/>
  <c r="J12" i="1" l="1"/>
  <c r="I12" i="1"/>
  <c r="E12" i="1"/>
  <c r="D12" i="1"/>
  <c r="E4" i="1"/>
  <c r="D4" i="1"/>
  <c r="H6" i="1"/>
  <c r="J4" i="1"/>
  <c r="H13" i="1" l="1"/>
  <c r="L12" i="1"/>
  <c r="K12" i="1"/>
  <c r="L4" i="1"/>
  <c r="K4" i="1"/>
  <c r="I4" i="1"/>
  <c r="H12" i="1" l="1"/>
  <c r="H4" i="1"/>
  <c r="F12" i="1" l="1"/>
  <c r="G12" i="1"/>
  <c r="C6" i="1"/>
  <c r="C13" i="1" l="1"/>
  <c r="G4" i="1"/>
  <c r="F4" i="1"/>
  <c r="B13" i="1" l="1"/>
  <c r="C12" i="1"/>
  <c r="B6" i="1"/>
  <c r="C4" i="1"/>
  <c r="B4" i="1" l="1"/>
  <c r="B12" i="1"/>
</calcChain>
</file>

<file path=xl/sharedStrings.xml><?xml version="1.0" encoding="utf-8"?>
<sst xmlns="http://schemas.openxmlformats.org/spreadsheetml/2006/main" count="76" uniqueCount="56">
  <si>
    <t>전용 60-85㎡</t>
  </si>
  <si>
    <t>전용 85㎡초과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</si>
  <si>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</si>
  <si>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</si>
  <si>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</si>
  <si>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</si>
  <si>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</si>
  <si>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</si>
  <si>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</si>
  <si>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</si>
  <si>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</si>
  <si>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</si>
  <si>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(민간
/공공)</t>
  </si>
  <si>
    <t>(임대
/분양)</t>
  </si>
  <si>
    <t>규모별
(전용 ㎡)</t>
  </si>
  <si>
    <t>총분양
가구수</t>
  </si>
  <si>
    <t>미분양가구수</t>
  </si>
  <si>
    <t>시도</t>
    <phoneticPr fontId="35" type="noConversion"/>
  </si>
  <si>
    <t>읍면동</t>
    <phoneticPr fontId="35" type="noConversion"/>
  </si>
  <si>
    <t>계약
마감일</t>
    <phoneticPr fontId="35" type="noConversion"/>
  </si>
  <si>
    <t>입주예정
(준공)월</t>
    <phoneticPr fontId="35" type="noConversion"/>
  </si>
  <si>
    <t>합     계</t>
    <phoneticPr fontId="83" type="noConversion"/>
  </si>
  <si>
    <t>전용 60-85㎡</t>
    <phoneticPr fontId="35" type="noConversion"/>
  </si>
  <si>
    <t>분양 
승인일</t>
    <phoneticPr fontId="35" type="noConversion"/>
  </si>
  <si>
    <t>전용 40㎡이하</t>
    <phoneticPr fontId="35" type="noConversion"/>
  </si>
  <si>
    <t>전용 40-60㎡</t>
    <phoneticPr fontId="35" type="noConversion"/>
  </si>
  <si>
    <t>시군구</t>
    <phoneticPr fontId="35" type="noConversion"/>
  </si>
  <si>
    <t>지구명
(OO지구)</t>
    <phoneticPr fontId="35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</si>
  <si>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5" type="noConversion"/>
  </si>
  <si>
    <t>총계</t>
    <phoneticPr fontId="35" type="noConversion"/>
  </si>
  <si>
    <t>□ 경기도 민간/분양 미분양주택 현황(총괄)</t>
    <phoneticPr fontId="35" type="noConversion"/>
  </si>
  <si>
    <t>□ 경기도 민간/분양 미분양주택 현황(준공후)</t>
    <phoneticPr fontId="35" type="noConversion"/>
  </si>
  <si>
    <t>시공사
(전화번호)</t>
    <phoneticPr fontId="35" type="noConversion"/>
  </si>
  <si>
    <t>시행사
(전화번호)</t>
    <phoneticPr fontId="35" type="noConversion"/>
  </si>
  <si>
    <t>분양 상담
(전화번호)</t>
    <phoneticPr fontId="35" type="noConversion"/>
  </si>
  <si>
    <t>경기도</t>
    <phoneticPr fontId="35" type="noConversion"/>
  </si>
  <si>
    <t>파주시</t>
    <phoneticPr fontId="35" type="noConversion"/>
  </si>
  <si>
    <t>문산읍</t>
    <phoneticPr fontId="35" type="noConversion"/>
  </si>
  <si>
    <t>문산읍 당동리 947일원</t>
    <phoneticPr fontId="35" type="noConversion"/>
  </si>
  <si>
    <t>㈜한양</t>
    <phoneticPr fontId="35" type="noConversion"/>
  </si>
  <si>
    <t>㈜한국자산
신탁</t>
    <phoneticPr fontId="35" type="noConversion"/>
  </si>
  <si>
    <t>민간</t>
    <phoneticPr fontId="35" type="noConversion"/>
  </si>
  <si>
    <t>분양</t>
    <phoneticPr fontId="35" type="noConversion"/>
  </si>
  <si>
    <r>
      <t>84.86</t>
    </r>
    <r>
      <rPr>
        <sz val="11"/>
        <color rgb="FF000000"/>
        <rFont val="돋움"/>
        <family val="3"/>
        <charset val="129"/>
      </rPr>
      <t>0A</t>
    </r>
    <phoneticPr fontId="35" type="noConversion"/>
  </si>
  <si>
    <r>
      <t>84.86</t>
    </r>
    <r>
      <rPr>
        <sz val="11"/>
        <color rgb="FF000000"/>
        <rFont val="돋움"/>
        <family val="3"/>
        <charset val="129"/>
      </rPr>
      <t>0B</t>
    </r>
    <phoneticPr fontId="35" type="noConversion"/>
  </si>
  <si>
    <r>
      <t>84.</t>
    </r>
    <r>
      <rPr>
        <sz val="11"/>
        <color rgb="FF000000"/>
        <rFont val="돋움"/>
        <family val="3"/>
        <charset val="129"/>
      </rPr>
      <t>653C</t>
    </r>
    <phoneticPr fontId="35" type="noConversion"/>
  </si>
  <si>
    <t>2014.7.18</t>
    <phoneticPr fontId="35" type="noConversion"/>
  </si>
  <si>
    <t>2015-10</t>
    <phoneticPr fontId="35" type="noConversion"/>
  </si>
  <si>
    <t>준공</t>
    <phoneticPr fontId="35" type="noConversion"/>
  </si>
  <si>
    <t>02-511-1000</t>
    <phoneticPr fontId="35" type="noConversion"/>
  </si>
  <si>
    <t>\</t>
    <phoneticPr fontId="35" type="noConversion"/>
  </si>
  <si>
    <t>민간분양 주택('23.4.15.)</t>
    <phoneticPr fontId="35" type="noConversion"/>
  </si>
  <si>
    <t>민간분양 주택('23.4.30.)</t>
    <phoneticPr fontId="35" type="noConversion"/>
  </si>
  <si>
    <t>전월
('23.4.15.)</t>
    <phoneticPr fontId="35" type="noConversion"/>
  </si>
  <si>
    <t>당월
('23.4.30.)</t>
    <phoneticPr fontId="35" type="noConversion"/>
  </si>
  <si>
    <t xml:space="preserve"> □ 업체별 현황 ('23.4.30. 현재)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</si>
</sst>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_ "/>
  </numFmts>
  <fonts count="105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722">
    <xf numFmtId="0" fontId="0" fillId="0" borderId="0"/>
    <xf numFmtId="41" fontId="34" fillId="0" borderId="0"/>
    <xf numFmtId="41" fontId="34" fillId="0" borderId="0"/>
    <xf numFmtId="41" fontId="34" fillId="0" borderId="0">
      <alignment vertical="center"/>
    </xf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29" fillId="0" borderId="1">
      <alignment horizontal="left" vertical="center"/>
    </xf>
    <xf numFmtId="0" fontId="29" fillId="0" borderId="2">
      <alignment horizontal="left" vertical="center"/>
    </xf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4" fillId="0" borderId="0"/>
    <xf numFmtId="41" fontId="34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1" fontId="34" fillId="0" borderId="0">
      <alignment vertical="center"/>
    </xf>
    <xf numFmtId="0" fontId="30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6" fillId="0" borderId="0" applyFill="0" applyAlignment="0"/>
    <xf numFmtId="0" fontId="36" fillId="0" borderId="0" applyFill="0" applyAlignment="0"/>
    <xf numFmtId="0" fontId="37" fillId="0" borderId="0">
      <alignment vertical="center"/>
    </xf>
    <xf numFmtId="0" fontId="37" fillId="0" borderId="0"/>
    <xf numFmtId="0" fontId="41" fillId="0" borderId="1" applyNumberFormat="0" applyAlignment="0" applyProtection="0">
      <alignment horizontal="left" vertical="center"/>
    </xf>
    <xf numFmtId="0" fontId="41" fillId="0" borderId="2">
      <alignment horizontal="left" vertical="center"/>
    </xf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3" fontId="56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2" fillId="0" borderId="0"/>
    <xf numFmtId="184" fontId="37" fillId="0" borderId="0" applyFont="0" applyFill="0" applyBorder="0" applyAlignment="0" applyProtection="0"/>
    <xf numFmtId="0" fontId="52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45" fillId="0" borderId="0"/>
    <xf numFmtId="0" fontId="58" fillId="3" borderId="0" applyNumberFormat="0" applyBorder="0" applyAlignment="0" applyProtection="0">
      <alignment vertical="center"/>
    </xf>
    <xf numFmtId="182" fontId="55" fillId="0" borderId="0"/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180" fontId="55" fillId="0" borderId="0"/>
    <xf numFmtId="0" fontId="58" fillId="5" borderId="0" applyNumberFormat="0" applyBorder="0" applyAlignment="0" applyProtection="0">
      <alignment vertical="center"/>
    </xf>
    <xf numFmtId="179" fontId="5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4" fillId="0" borderId="0"/>
    <xf numFmtId="0" fontId="59" fillId="11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1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3" fillId="0" borderId="0"/>
    <xf numFmtId="0" fontId="58" fillId="9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39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1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44" fillId="0" borderId="0"/>
    <xf numFmtId="0" fontId="58" fillId="4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43" fillId="0" borderId="0" applyFont="0" applyFill="0" applyBorder="0" applyAlignment="0" applyProtection="0"/>
    <xf numFmtId="183" fontId="55" fillId="0" borderId="0"/>
    <xf numFmtId="2" fontId="56" fillId="0" borderId="0" applyFont="0" applyFill="0" applyBorder="0" applyAlignment="0" applyProtection="0"/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7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6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10" fontId="56" fillId="0" borderId="0" applyFont="0" applyFill="0" applyBorder="0" applyAlignment="0" applyProtection="0"/>
    <xf numFmtId="0" fontId="76" fillId="0" borderId="0"/>
    <xf numFmtId="0" fontId="56" fillId="0" borderId="7" applyNumberFormat="0" applyFont="0" applyFill="0" applyAlignment="0" applyProtection="0"/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47" fillId="0" borderId="0"/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3" fontId="48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44" fillId="0" borderId="0"/>
    <xf numFmtId="0" fontId="74" fillId="21" borderId="16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15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0" fillId="0" borderId="13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67" fillId="0" borderId="12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/>
    <xf numFmtId="0" fontId="61" fillId="21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9" fillId="2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4" fillId="21" borderId="16" applyNumberForma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59" fillId="13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37" fillId="0" borderId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/>
    <xf numFmtId="184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0" fontId="37" fillId="22" borderId="9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9" fillId="1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7" fillId="0" borderId="0"/>
    <xf numFmtId="0" fontId="59" fillId="1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66" fillId="0" borderId="11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72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9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74" fillId="21" borderId="16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71" fillId="0" borderId="14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37" fillId="0" borderId="0"/>
    <xf numFmtId="0" fontId="37" fillId="22" borderId="9" applyNumberFormat="0" applyFon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37" fillId="0" borderId="0"/>
    <xf numFmtId="184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59" fillId="11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77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0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6" fillId="0" borderId="0" applyFill="0" applyAlignment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8" fillId="0" borderId="0">
      <alignment vertical="center"/>
    </xf>
    <xf numFmtId="41" fontId="88" fillId="0" borderId="0" applyFont="0" applyFill="0" applyBorder="0" applyAlignment="0" applyProtection="0">
      <alignment vertical="center"/>
    </xf>
    <xf numFmtId="10" fontId="44" fillId="0" borderId="0"/>
    <xf numFmtId="0" fontId="3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9" fillId="0" borderId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>
      <alignment vertical="center"/>
    </xf>
    <xf numFmtId="0" fontId="37" fillId="0" borderId="0"/>
    <xf numFmtId="41" fontId="8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6" fontId="91" fillId="0" borderId="3">
      <alignment vertical="center"/>
    </xf>
    <xf numFmtId="186" fontId="44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3" fontId="54" fillId="0" borderId="29">
      <alignment horizontal="center"/>
    </xf>
    <xf numFmtId="0" fontId="92" fillId="0" borderId="0" applyNumberFormat="0" applyFill="0" applyBorder="0" applyAlignment="0" applyProtection="0">
      <alignment vertical="top"/>
      <protection locked="0"/>
    </xf>
    <xf numFmtId="176" fontId="43" fillId="0" borderId="28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9" fontId="90" fillId="30" borderId="0" applyFill="0" applyBorder="0" applyProtection="0">
      <alignment horizontal="right"/>
    </xf>
    <xf numFmtId="10" fontId="90" fillId="0" borderId="0" applyFill="0" applyBorder="0" applyProtection="0">
      <alignment horizontal="right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177" fontId="93" fillId="0" borderId="3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3" fontId="94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185" fontId="90" fillId="30" borderId="0" applyFill="0" applyBorder="0" applyProtection="0">
      <alignment horizontal="right"/>
    </xf>
    <xf numFmtId="42" fontId="40" fillId="0" borderId="0" applyFont="0" applyFill="0" applyBorder="0" applyAlignment="0" applyProtection="0">
      <alignment vertical="center"/>
    </xf>
    <xf numFmtId="0" fontId="95" fillId="0" borderId="0"/>
    <xf numFmtId="0" fontId="95" fillId="0" borderId="0"/>
    <xf numFmtId="0" fontId="95" fillId="0" borderId="0"/>
    <xf numFmtId="0" fontId="95" fillId="0" borderId="0"/>
    <xf numFmtId="0" fontId="58" fillId="0" borderId="0">
      <alignment vertical="center"/>
    </xf>
    <xf numFmtId="0" fontId="37" fillId="0" borderId="0"/>
    <xf numFmtId="0" fontId="95" fillId="0" borderId="0"/>
    <xf numFmtId="0" fontId="44" fillId="0" borderId="30">
      <alignment vertical="center" wrapText="1"/>
    </xf>
    <xf numFmtId="0" fontId="54" fillId="0" borderId="0"/>
    <xf numFmtId="0" fontId="96" fillId="0" borderId="0"/>
    <xf numFmtId="188" fontId="44" fillId="0" borderId="0"/>
    <xf numFmtId="189" fontId="44" fillId="0" borderId="0"/>
    <xf numFmtId="190" fontId="44" fillId="0" borderId="0"/>
    <xf numFmtId="0" fontId="97" fillId="0" borderId="0" applyNumberFormat="0" applyFill="0" applyBorder="0" applyAlignment="0" applyProtection="0"/>
    <xf numFmtId="38" fontId="98" fillId="31" borderId="0" applyNumberFormat="0" applyBorder="0" applyAlignment="0" applyProtection="0"/>
    <xf numFmtId="0" fontId="99" fillId="0" borderId="0">
      <alignment horizontal="left"/>
    </xf>
    <xf numFmtId="0" fontId="100" fillId="0" borderId="0" applyNumberFormat="0" applyFill="0" applyBorder="0" applyAlignment="0" applyProtection="0"/>
    <xf numFmtId="10" fontId="98" fillId="32" borderId="3" applyNumberFormat="0" applyBorder="0" applyAlignment="0" applyProtection="0"/>
    <xf numFmtId="0" fontId="76" fillId="0" borderId="31"/>
    <xf numFmtId="37" fontId="101" fillId="0" borderId="0"/>
    <xf numFmtId="177" fontId="44" fillId="0" borderId="0"/>
    <xf numFmtId="0" fontId="102" fillId="31" borderId="0">
      <alignment horizontal="centerContinuous"/>
    </xf>
    <xf numFmtId="0" fontId="103" fillId="0" borderId="0" applyFill="0" applyBorder="0" applyProtection="0">
      <alignment horizontal="centerContinuous" vertical="center"/>
    </xf>
    <xf numFmtId="0" fontId="104" fillId="30" borderId="0" applyFill="0" applyBorder="0" applyProtection="0">
      <alignment horizontal="center" vertical="center"/>
    </xf>
    <xf numFmtId="0" fontId="8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/>
    <xf numFmtId="0" fontId="58" fillId="0" borderId="0">
      <alignment vertical="center"/>
    </xf>
    <xf numFmtId="0" fontId="58" fillId="0" borderId="0">
      <alignment vertical="center"/>
    </xf>
    <xf numFmtId="0" fontId="40" fillId="0" borderId="0">
      <alignment vertical="center"/>
    </xf>
    <xf numFmtId="0" fontId="58" fillId="0" borderId="0">
      <alignment vertical="center"/>
    </xf>
    <xf numFmtId="0" fontId="89" fillId="0" borderId="0"/>
    <xf numFmtId="0" fontId="89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39" fillId="0" borderId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Fill="0" applyAlignment="0"/>
  </cellStyleXfs>
  <cellXfs count="105">
    <xf numFmtId="0" fontId="0" fillId="0" borderId="0" xfId="0" applyNumberFormat="1" applyFill="1" applyAlignment="1"/>
    <xf numFmtId="0" fontId="31" fillId="0" borderId="0" xfId="0" applyNumberFormat="1" applyFont="1" applyFill="1" applyAlignment="1"/>
    <xf numFmtId="0" fontId="29" fillId="0" borderId="0" xfId="0" applyNumberFormat="1" applyFont="1" applyFill="1" applyAlignment="1"/>
    <xf numFmtId="0" fontId="29" fillId="0" borderId="0" xfId="0" applyNumberFormat="1" applyFont="1" applyFill="1" applyAlignment="1"/>
    <xf numFmtId="0" fontId="32" fillId="0" borderId="3" xfId="0" applyNumberFormat="1" applyFont="1" applyFill="1" applyBorder="1" applyAlignment="1" applyProtection="1">
      <alignment horizontal="center" vertical="center"/>
    </xf>
    <xf numFmtId="178" fontId="34" fillId="27" borderId="3" xfId="3340" applyNumberFormat="1" applyFont="1" applyFill="1" applyBorder="1" applyAlignment="1">
      <alignment horizontal="center" vertical="center" wrapText="1"/>
    </xf>
    <xf numFmtId="0" fontId="32" fillId="28" borderId="3" xfId="0" applyNumberFormat="1" applyFont="1" applyFill="1" applyBorder="1" applyAlignment="1" applyProtection="1">
      <alignment horizontal="center" vertical="center"/>
    </xf>
    <xf numFmtId="178" fontId="84" fillId="26" borderId="3" xfId="2500" applyNumberFormat="1" applyFont="1" applyFill="1" applyBorder="1">
      <alignment vertical="center"/>
    </xf>
    <xf numFmtId="0" fontId="37" fillId="26" borderId="3" xfId="2500" applyFont="1" applyFill="1" applyBorder="1" applyAlignment="1">
      <alignment horizontal="center" vertical="center"/>
    </xf>
    <xf numFmtId="0" fontId="0" fillId="26" borderId="3" xfId="0" applyFill="1" applyBorder="1" applyAlignment="1">
      <alignment vertical="center"/>
    </xf>
    <xf numFmtId="177" fontId="85" fillId="2" borderId="3" xfId="0" applyNumberFormat="1" applyFont="1" applyFill="1" applyBorder="1" applyAlignment="1" applyProtection="1">
      <alignment horizontal="center" vertical="center"/>
    </xf>
    <xf numFmtId="178" fontId="87" fillId="28" borderId="3" xfId="0" applyNumberFormat="1" applyFont="1" applyFill="1" applyBorder="1" applyAlignment="1">
      <alignment horizontal="center" vertical="center"/>
    </xf>
    <xf numFmtId="0" fontId="85" fillId="0" borderId="4" xfId="0" applyNumberFormat="1" applyFont="1" applyFill="1" applyBorder="1" applyAlignment="1" applyProtection="1">
      <alignment horizontal="center" vertical="center"/>
    </xf>
    <xf numFmtId="178" fontId="81" fillId="0" borderId="3" xfId="0" applyNumberFormat="1" applyFont="1" applyFill="1" applyBorder="1" applyAlignment="1">
      <alignment horizontal="center" vertical="center"/>
    </xf>
    <xf numFmtId="0" fontId="37" fillId="0" borderId="0" xfId="4156" applyFont="1"/>
    <xf numFmtId="0" fontId="0" fillId="0" borderId="0" xfId="0" applyNumberFormat="1" applyFill="1" applyAlignment="1">
      <alignment horizontal="center" vertical="center"/>
    </xf>
    <xf numFmtId="178" fontId="38" fillId="29" borderId="3" xfId="32014" applyNumberFormat="1" applyFont="1" applyFill="1" applyBorder="1" applyAlignment="1">
      <alignment horizontal="right" vertical="center"/>
    </xf>
    <xf numFmtId="178" fontId="37" fillId="0" borderId="3" xfId="32014" applyNumberFormat="1" applyFont="1" applyFill="1" applyBorder="1" applyAlignment="1">
      <alignment horizontal="right" vertical="center"/>
    </xf>
    <xf numFmtId="41" fontId="81" fillId="25" borderId="4" xfId="3" applyNumberFormat="1" applyFont="1" applyFill="1" applyBorder="1" applyAlignment="1" applyProtection="1">
      <alignment horizontal="center" vertical="center"/>
    </xf>
    <xf numFmtId="178" fontId="86" fillId="28" borderId="3" xfId="0" applyNumberFormat="1" applyFont="1" applyFill="1" applyBorder="1" applyAlignment="1">
      <alignment horizontal="center" vertical="center"/>
    </xf>
    <xf numFmtId="191" fontId="0" fillId="27" borderId="3" xfId="3340" applyNumberFormat="1" applyFont="1" applyFill="1" applyBorder="1" applyAlignment="1">
      <alignment horizontal="center" vertical="center"/>
    </xf>
    <xf numFmtId="191" fontId="36" fillId="25" borderId="3" xfId="32014" applyNumberFormat="1" applyFont="1" applyFill="1" applyBorder="1" applyAlignment="1">
      <alignment horizontal="right" vertical="center"/>
    </xf>
    <xf numFmtId="191" fontId="0" fillId="0" borderId="0" xfId="0" applyNumberFormat="1" applyFill="1" applyAlignment="1"/>
    <xf numFmtId="0" fontId="32" fillId="0" borderId="34" xfId="0" applyNumberFormat="1" applyFont="1" applyFill="1" applyBorder="1" applyAlignment="1" applyProtection="1">
      <alignment horizontal="center" vertical="center"/>
    </xf>
    <xf numFmtId="178" fontId="86" fillId="28" borderId="34" xfId="0" applyNumberFormat="1" applyFont="1" applyFill="1" applyBorder="1" applyAlignment="1">
      <alignment horizontal="center" vertical="center"/>
    </xf>
    <xf numFmtId="192" fontId="36" fillId="0" borderId="3" xfId="49721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left" vertical="center"/>
    </xf>
    <xf numFmtId="0" fontId="32" fillId="0" borderId="6" xfId="0" applyNumberFormat="1" applyFont="1" applyFill="1" applyBorder="1" applyAlignment="1" applyProtection="1">
      <alignment horizontal="center" vertical="center"/>
    </xf>
    <xf numFmtId="0" fontId="32" fillId="0" borderId="4" xfId="0" applyNumberFormat="1" applyFont="1" applyFill="1" applyBorder="1" applyAlignment="1" applyProtection="1">
      <alignment horizontal="center" vertical="center"/>
    </xf>
    <xf numFmtId="0" fontId="32" fillId="2" borderId="5" xfId="0" applyNumberFormat="1" applyFont="1" applyFill="1" applyBorder="1" applyAlignment="1" applyProtection="1">
      <alignment horizontal="center" vertical="center" wrapText="1"/>
    </xf>
    <xf numFmtId="0" fontId="32" fillId="2" borderId="3" xfId="0" applyNumberFormat="1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/>
    </xf>
    <xf numFmtId="49" fontId="34" fillId="27" borderId="17" xfId="3340" applyNumberFormat="1" applyFont="1" applyFill="1" applyBorder="1" applyAlignment="1">
      <alignment horizontal="center" vertical="center" wrapText="1"/>
    </xf>
    <xf numFmtId="49" fontId="34" fillId="27" borderId="18" xfId="3340" applyNumberFormat="1" applyFont="1" applyFill="1" applyBorder="1" applyAlignment="1">
      <alignment horizontal="center" vertical="center" wrapText="1"/>
    </xf>
    <xf numFmtId="49" fontId="34" fillId="27" borderId="19" xfId="3340" applyNumberFormat="1" applyFont="1" applyFill="1" applyBorder="1" applyAlignment="1">
      <alignment horizontal="center" vertical="center" wrapText="1"/>
    </xf>
    <xf numFmtId="49" fontId="37" fillId="0" borderId="17" xfId="32014" applyNumberFormat="1" applyFont="1" applyFill="1" applyBorder="1" applyAlignment="1">
      <alignment horizontal="center" vertical="center" wrapText="1"/>
    </xf>
    <xf numFmtId="49" fontId="37" fillId="0" borderId="18" xfId="32014" applyNumberFormat="1" applyFont="1" applyFill="1" applyBorder="1" applyAlignment="1">
      <alignment horizontal="center" vertical="center" wrapText="1"/>
    </xf>
    <xf numFmtId="49" fontId="37" fillId="0" borderId="19" xfId="32014" applyNumberFormat="1" applyFont="1" applyFill="1" applyBorder="1" applyAlignment="1">
      <alignment horizontal="center" vertical="center" wrapText="1"/>
    </xf>
    <xf numFmtId="0" fontId="34" fillId="0" borderId="17" xfId="32014" applyFont="1" applyFill="1" applyBorder="1" applyAlignment="1">
      <alignment horizontal="center" vertical="center" wrapText="1"/>
    </xf>
    <xf numFmtId="0" fontId="34" fillId="0" borderId="18" xfId="32014" applyFont="1" applyFill="1" applyBorder="1" applyAlignment="1">
      <alignment horizontal="center" vertical="center" wrapText="1"/>
    </xf>
    <xf numFmtId="0" fontId="34" fillId="0" borderId="19" xfId="32014" applyFont="1" applyFill="1" applyBorder="1" applyAlignment="1">
      <alignment horizontal="center" vertical="center" wrapText="1"/>
    </xf>
    <xf numFmtId="17" fontId="34" fillId="0" borderId="25" xfId="32014" applyNumberFormat="1" applyFont="1" applyFill="1" applyBorder="1" applyAlignment="1">
      <alignment horizontal="center" vertical="center" wrapText="1"/>
    </xf>
    <xf numFmtId="17" fontId="34" fillId="0" borderId="26" xfId="32014" applyNumberFormat="1" applyFont="1" applyFill="1" applyBorder="1" applyAlignment="1">
      <alignment horizontal="center" vertical="center" wrapText="1"/>
    </xf>
    <xf numFmtId="17" fontId="34" fillId="0" borderId="27" xfId="32014" applyNumberFormat="1" applyFont="1" applyFill="1" applyBorder="1" applyAlignment="1">
      <alignment horizontal="center" vertical="center" wrapText="1"/>
    </xf>
    <xf numFmtId="17" fontId="34" fillId="0" borderId="20" xfId="32014" applyNumberFormat="1" applyFont="1" applyFill="1" applyBorder="1" applyAlignment="1">
      <alignment horizontal="center" vertical="center" wrapText="1"/>
    </xf>
    <xf numFmtId="17" fontId="34" fillId="0" borderId="0" xfId="32014" applyNumberFormat="1" applyFont="1" applyFill="1" applyBorder="1" applyAlignment="1">
      <alignment horizontal="center" vertical="center" wrapText="1"/>
    </xf>
    <xf numFmtId="17" fontId="34" fillId="0" borderId="21" xfId="32014" applyNumberFormat="1" applyFont="1" applyFill="1" applyBorder="1" applyAlignment="1">
      <alignment horizontal="center" vertical="center" wrapText="1"/>
    </xf>
    <xf numFmtId="17" fontId="34" fillId="0" borderId="22" xfId="32014" applyNumberFormat="1" applyFont="1" applyFill="1" applyBorder="1" applyAlignment="1">
      <alignment horizontal="center" vertical="center" wrapText="1"/>
    </xf>
    <xf numFmtId="17" fontId="34" fillId="0" borderId="23" xfId="32014" applyNumberFormat="1" applyFont="1" applyFill="1" applyBorder="1" applyAlignment="1">
      <alignment horizontal="center" vertical="center" wrapText="1"/>
    </xf>
    <xf numFmtId="17" fontId="34" fillId="0" borderId="24" xfId="32014" applyNumberFormat="1" applyFont="1" applyFill="1" applyBorder="1" applyAlignment="1">
      <alignment horizontal="center" vertical="center" wrapText="1"/>
    </xf>
    <xf numFmtId="0" fontId="34" fillId="0" borderId="17" xfId="32014" applyFont="1" applyFill="1" applyBorder="1" applyAlignment="1">
      <alignment horizontal="center" vertical="center"/>
    </xf>
    <xf numFmtId="0" fontId="34" fillId="0" borderId="18" xfId="32014" applyFont="1" applyFill="1" applyBorder="1" applyAlignment="1">
      <alignment horizontal="center" vertical="center"/>
    </xf>
    <xf numFmtId="0" fontId="34" fillId="0" borderId="19" xfId="32014" applyFont="1" applyFill="1" applyBorder="1" applyAlignment="1">
      <alignment horizontal="center" vertical="center"/>
    </xf>
    <xf numFmtId="0" fontId="34" fillId="27" borderId="17" xfId="3340" applyNumberFormat="1" applyFont="1" applyFill="1" applyBorder="1" applyAlignment="1">
      <alignment horizontal="center" vertical="center" wrapText="1"/>
    </xf>
    <xf numFmtId="0" fontId="34" fillId="27" borderId="19" xfId="3340" applyNumberFormat="1" applyFont="1" applyFill="1" applyBorder="1" applyAlignment="1">
      <alignment horizontal="center" vertical="center" wrapText="1"/>
    </xf>
    <xf numFmtId="0" fontId="0" fillId="27" borderId="17" xfId="3340" applyNumberFormat="1" applyFont="1" applyFill="1" applyBorder="1" applyAlignment="1">
      <alignment horizontal="center" vertical="center" wrapText="1"/>
    </xf>
    <xf numFmtId="0" fontId="0" fillId="27" borderId="19" xfId="3340" applyNumberFormat="1" applyFont="1" applyFill="1" applyBorder="1" applyAlignment="1">
      <alignment horizontal="center" vertical="center" wrapText="1"/>
    </xf>
    <xf numFmtId="178" fontId="0" fillId="27" borderId="32" xfId="3340" applyNumberFormat="1" applyFont="1" applyFill="1" applyBorder="1" applyAlignment="1">
      <alignment horizontal="center" vertical="center"/>
    </xf>
    <xf numFmtId="178" fontId="0" fillId="27" borderId="33" xfId="3340" applyNumberFormat="1" applyFont="1" applyFill="1" applyBorder="1" applyAlignment="1">
      <alignment horizontal="center" vertical="center"/>
    </xf>
    <xf numFmtId="0" fontId="34" fillId="0" borderId="27" xfId="3340" applyNumberFormat="1" applyFont="1" applyFill="1" applyBorder="1" applyAlignment="1">
      <alignment horizontal="center" vertical="center"/>
    </xf>
    <xf numFmtId="0" fontId="34" fillId="0" borderId="21" xfId="3340" applyNumberFormat="1" applyFont="1" applyFill="1" applyBorder="1" applyAlignment="1">
      <alignment horizontal="center" vertical="center"/>
    </xf>
    <xf numFmtId="0" fontId="34" fillId="0" borderId="24" xfId="3340" applyNumberFormat="1" applyFont="1" applyFill="1" applyBorder="1" applyAlignment="1">
      <alignment horizontal="center" vertical="center"/>
    </xf>
    <xf numFmtId="0" fontId="34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34" fillId="27" borderId="17" xfId="3340" applyNumberFormat="1" applyFont="1" applyFill="1" applyBorder="1" applyAlignment="1">
      <alignment horizontal="center" vertical="center"/>
    </xf>
    <xf numFmtId="0" fontId="34" fillId="27" borderId="19" xfId="3340" applyNumberFormat="1" applyFont="1" applyFill="1" applyBorder="1" applyAlignment="1">
      <alignment horizontal="center" vertical="center"/>
    </xf>
    <xf numFmtId="0" fontId="34" fillId="26" borderId="17" xfId="3340" applyNumberFormat="1" applyFont="1" applyFill="1" applyBorder="1" applyAlignment="1">
      <alignment horizontal="center" vertical="center"/>
    </xf>
    <xf numFmtId="0" fontId="34" fillId="26" borderId="19" xfId="3340" applyNumberFormat="1" applyFont="1" applyFill="1" applyBorder="1" applyAlignment="1">
      <alignment horizontal="center" vertical="center"/>
    </xf>
    <xf numFmtId="0" fontId="38" fillId="29" borderId="32" xfId="4156" applyFont="1" applyFill="1" applyBorder="1" applyAlignment="1">
      <alignment horizontal="center" vertical="center"/>
    </xf>
    <xf numFmtId="0" fontId="38" fillId="29" borderId="2" xfId="4156" applyFont="1" applyFill="1" applyBorder="1" applyAlignment="1">
      <alignment horizontal="center" vertical="center"/>
    </xf>
    <xf numFmtId="0" fontId="38" fillId="29" borderId="33" xfId="4156" applyFont="1" applyFill="1" applyBorder="1" applyAlignment="1">
      <alignment horizontal="center" vertical="center"/>
    </xf>
    <xf numFmtId="0" fontId="0" fillId="27" borderId="32" xfId="3340" applyNumberFormat="1" applyFont="1" applyFill="1" applyBorder="1" applyAlignment="1">
      <alignment horizontal="center" vertical="center" wrapText="1"/>
    </xf>
    <xf numFmtId="0" fontId="0" fillId="27" borderId="2" xfId="3340" applyNumberFormat="1" applyFont="1" applyFill="1" applyBorder="1" applyAlignment="1">
      <alignment horizontal="center" vertical="center" wrapText="1"/>
    </xf>
    <xf numFmtId="0" fontId="0" fillId="27" borderId="33" xfId="3340" applyNumberFormat="1" applyFont="1" applyFill="1" applyBorder="1" applyAlignment="1">
      <alignment horizontal="center" vertical="center" wrapText="1"/>
    </xf>
    <xf numFmtId="0" fontId="82" fillId="26" borderId="32" xfId="2500" applyFont="1" applyFill="1" applyBorder="1" applyAlignment="1">
      <alignment horizontal="center" vertical="center"/>
    </xf>
    <xf numFmtId="0" fontId="82" fillId="26" borderId="2" xfId="2500" applyFont="1" applyFill="1" applyBorder="1" applyAlignment="1">
      <alignment horizontal="center" vertical="center"/>
    </xf>
    <xf numFmtId="0" fontId="82" fillId="26" borderId="33" xfId="2500" applyFont="1" applyFill="1" applyBorder="1" applyAlignment="1">
      <alignment horizontal="center" vertical="center"/>
    </xf>
    <xf numFmtId="0" fontId="34" fillId="0" borderId="18" xfId="3340" applyNumberFormat="1" applyFont="1" applyFill="1" applyBorder="1" applyAlignment="1">
      <alignment horizontal="center" vertical="center"/>
    </xf>
    <xf numFmtId="0" fontId="34" fillId="0" borderId="19" xfId="3340" applyNumberFormat="1" applyFont="1" applyFill="1" applyBorder="1" applyAlignment="1">
      <alignment horizontal="center" vertical="center"/>
    </xf>
    <xf numFmtId="0" fontId="34" fillId="0" borderId="25" xfId="3340" applyNumberFormat="1" applyFont="1" applyFill="1" applyBorder="1" applyAlignment="1">
      <alignment horizontal="center" vertical="center"/>
    </xf>
    <xf numFmtId="0" fontId="34" fillId="0" borderId="20" xfId="3340" applyNumberFormat="1" applyFont="1" applyFill="1" applyBorder="1" applyAlignment="1">
      <alignment horizontal="center" vertical="center"/>
    </xf>
    <xf numFmtId="0" fontId="34" fillId="0" borderId="22" xfId="3340" applyNumberFormat="1" applyFont="1" applyFill="1" applyBorder="1" applyAlignment="1">
      <alignment horizontal="center" vertical="center"/>
    </xf>
    <xf numFmtId="0" fontId="80" fillId="0" borderId="23" xfId="8" applyNumberFormat="1" applyFont="1" applyBorder="1" applyAlignment="1">
      <alignment horizontal="left" vertical="center"/>
    </xf>
    <xf numFmtId="0" fontId="0" fillId="27" borderId="32" xfId="3340" applyNumberFormat="1" applyFont="1" applyFill="1" applyBorder="1" applyAlignment="1">
      <alignment horizontal="center" vertical="center"/>
    </xf>
    <xf numFmtId="0" fontId="0" fillId="27" borderId="2" xfId="3340" applyNumberFormat="1" applyFont="1" applyFill="1" applyBorder="1" applyAlignment="1">
      <alignment horizontal="center" vertical="center"/>
    </xf>
    <xf numFmtId="0" fontId="0" fillId="27" borderId="33" xfId="3340" applyNumberFormat="1" applyFont="1" applyFill="1" applyBorder="1" applyAlignment="1">
      <alignment horizontal="center" vertical="center"/>
    </xf>
    <xf numFmtId="0" fontId="0" fillId="27" borderId="25" xfId="3340" applyNumberFormat="1" applyFont="1" applyFill="1" applyBorder="1" applyAlignment="1">
      <alignment horizontal="center" vertical="center" wrapText="1"/>
    </xf>
    <xf numFmtId="0" fontId="0" fillId="27" borderId="26" xfId="3340" applyNumberFormat="1" applyFont="1" applyFill="1" applyBorder="1" applyAlignment="1">
      <alignment horizontal="center" vertical="center" wrapText="1"/>
    </xf>
    <xf numFmtId="0" fontId="0" fillId="27" borderId="27" xfId="3340" applyNumberFormat="1" applyFont="1" applyFill="1" applyBorder="1" applyAlignment="1">
      <alignment horizontal="center" vertical="center" wrapText="1"/>
    </xf>
    <xf numFmtId="0" fontId="0" fillId="27" borderId="20" xfId="3340" applyNumberFormat="1" applyFont="1" applyFill="1" applyBorder="1" applyAlignment="1">
      <alignment horizontal="center" vertical="center" wrapText="1"/>
    </xf>
    <xf numFmtId="0" fontId="0" fillId="27" borderId="0" xfId="3340" applyNumberFormat="1" applyFont="1" applyFill="1" applyBorder="1" applyAlignment="1">
      <alignment horizontal="center" vertical="center" wrapText="1"/>
    </xf>
    <xf numFmtId="0" fontId="0" fillId="27" borderId="21" xfId="3340" applyNumberFormat="1" applyFont="1" applyFill="1" applyBorder="1" applyAlignment="1">
      <alignment horizontal="center" vertical="center" wrapText="1"/>
    </xf>
    <xf numFmtId="0" fontId="0" fillId="27" borderId="22" xfId="3340" applyNumberFormat="1" applyFont="1" applyFill="1" applyBorder="1" applyAlignment="1">
      <alignment horizontal="center" vertical="center" wrapText="1"/>
    </xf>
    <xf numFmtId="0" fontId="0" fillId="27" borderId="23" xfId="3340" applyNumberFormat="1" applyFont="1" applyFill="1" applyBorder="1" applyAlignment="1">
      <alignment horizontal="center" vertical="center" wrapText="1"/>
    </xf>
    <xf numFmtId="0" fontId="0" fillId="27" borderId="24" xfId="3340" applyNumberFormat="1" applyFont="1" applyFill="1" applyBorder="1" applyAlignment="1">
      <alignment horizontal="center" vertical="center" wrapText="1"/>
    </xf>
    <xf numFmtId="178" fontId="0" fillId="27" borderId="2" xfId="3340" applyNumberFormat="1" applyFont="1" applyFill="1" applyBorder="1" applyAlignment="1">
      <alignment horizontal="center" vertical="center"/>
    </xf>
    <xf numFmtId="49" fontId="0" fillId="27" borderId="17" xfId="3340" applyNumberFormat="1" applyFont="1" applyFill="1" applyBorder="1" applyAlignment="1">
      <alignment horizontal="center" vertical="center" wrapText="1"/>
    </xf>
    <xf numFmtId="49" fontId="0" fillId="27" borderId="18" xfId="3340" applyNumberFormat="1" applyFont="1" applyFill="1" applyBorder="1" applyAlignment="1">
      <alignment horizontal="center" vertical="center" wrapText="1"/>
    </xf>
    <xf numFmtId="49" fontId="0" fillId="27" borderId="19" xfId="3340" applyNumberFormat="1" applyFont="1" applyFill="1" applyBorder="1" applyAlignment="1">
      <alignment horizontal="center" vertical="center" wrapText="1"/>
    </xf>
    <xf numFmtId="191" fontId="0" fillId="27" borderId="17" xfId="3340" applyNumberFormat="1" applyFont="1" applyFill="1" applyBorder="1" applyAlignment="1">
      <alignment horizontal="center" vertical="center" wrapText="1"/>
    </xf>
    <xf numFmtId="191" fontId="0" fillId="27" borderId="19" xfId="3340" applyNumberFormat="1" applyFont="1" applyFill="1" applyBorder="1" applyAlignment="1">
      <alignment horizontal="center" vertical="center" wrapText="1"/>
    </xf>
    <xf numFmtId="178" fontId="0" fillId="27" borderId="17" xfId="3340" applyNumberFormat="1" applyFont="1" applyFill="1" applyBorder="1" applyAlignment="1">
      <alignment horizontal="center" vertical="center" wrapText="1"/>
    </xf>
    <xf numFmtId="178" fontId="0" fillId="27" borderId="19" xfId="3340" applyNumberFormat="1" applyFont="1" applyFill="1" applyBorder="1" applyAlignment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/>
    </xf>
  </cellXfs>
  <cellStyles count="49722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_미분양 주택현황(5월)" xfId="49721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L14"/>
  <sheetViews>
    <sheetView tabSelected="1" zoomScaleNormal="100" workbookViewId="0">
      <selection activeCell="F16" sqref="F16"/>
    </sheetView>
  </sheetViews>
  <sheetFormatPr defaultColWidth="7.77734375" defaultRowHeight="14.25"/>
  <cols>
    <col min="1" max="2" width="10.77734375" style="2" customWidth="1"/>
    <col min="3" max="3" width="12.5546875" style="2" customWidth="1"/>
    <col min="4" max="4" width="15" style="2" bestFit="1" customWidth="1"/>
    <col min="5" max="5" width="15" style="3" customWidth="1"/>
    <col min="6" max="6" width="14.5546875" style="2" bestFit="1" customWidth="1"/>
    <col min="7" max="7" width="15" style="2" bestFit="1" customWidth="1"/>
    <col min="8" max="8" width="14" style="2" customWidth="1"/>
    <col min="9" max="9" width="15" style="2" bestFit="1" customWidth="1"/>
    <col min="10" max="10" width="15" style="3" customWidth="1"/>
    <col min="11" max="11" width="14.5546875" style="2" bestFit="1" customWidth="1"/>
    <col min="12" max="12" width="15" style="2" bestFit="1" customWidth="1"/>
    <col min="13" max="16384" width="7.77734375" style="2"/>
  </cols>
  <sheetData>
    <row r="1" spans="1:12" ht="24.95" customHeight="1" thickBot="1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" customFormat="1" ht="24.95" customHeight="1">
      <c r="A2" s="28" t="s">
        <v>3</v>
      </c>
      <c r="B2" s="30" t="s">
        <v>4</v>
      </c>
      <c r="C2" s="32" t="s">
        <v>52</v>
      </c>
      <c r="D2" s="32"/>
      <c r="E2" s="32"/>
      <c r="F2" s="32"/>
      <c r="G2" s="32"/>
      <c r="H2" s="32" t="s">
        <v>51</v>
      </c>
      <c r="I2" s="32"/>
      <c r="J2" s="32"/>
      <c r="K2" s="32"/>
      <c r="L2" s="32"/>
    </row>
    <row r="3" spans="1:12" s="1" customFormat="1" ht="24.95" customHeight="1">
      <c r="A3" s="29"/>
      <c r="B3" s="31"/>
      <c r="C3" s="6" t="s">
        <v>2</v>
      </c>
      <c r="D3" s="4" t="s">
        <v>24</v>
      </c>
      <c r="E3" s="4" t="s">
        <v>25</v>
      </c>
      <c r="F3" s="4" t="s">
        <v>22</v>
      </c>
      <c r="G3" s="4" t="s">
        <v>1</v>
      </c>
      <c r="H3" s="6" t="s">
        <v>50</v>
      </c>
      <c r="I3" s="4" t="s">
        <v>24</v>
      </c>
      <c r="J3" s="4" t="s">
        <v>25</v>
      </c>
      <c r="K3" s="4" t="s">
        <v>0</v>
      </c>
      <c r="L3" s="23" t="s">
        <v>1</v>
      </c>
    </row>
    <row r="4" spans="1:12" s="1" customFormat="1" ht="24.95" customHeight="1">
      <c r="A4" s="12" t="s">
        <v>29</v>
      </c>
      <c r="B4" s="10">
        <f>C4-H4</f>
        <v>0</v>
      </c>
      <c r="C4" s="19">
        <f t="shared" ref="C4:L4" si="0">SUM(C5:C6)</f>
        <v>1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1</v>
      </c>
      <c r="H4" s="19">
        <f t="shared" si="0"/>
        <v>1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24">
        <f t="shared" si="0"/>
        <v>1</v>
      </c>
    </row>
    <row r="5" spans="1:12" ht="24.95" customHeight="1">
      <c r="A5" s="18"/>
      <c r="B5" s="10"/>
      <c r="C5" s="11"/>
      <c r="D5" s="13"/>
      <c r="E5" s="13"/>
      <c r="F5" s="13"/>
      <c r="G5" s="13"/>
      <c r="H5" s="11"/>
      <c r="I5" s="13"/>
      <c r="J5" s="13"/>
      <c r="K5" s="13"/>
      <c r="L5" s="13"/>
    </row>
    <row r="6" spans="1:12" s="3" customFormat="1" ht="24.95" customHeight="1">
      <c r="A6" s="18"/>
      <c r="B6" s="10">
        <f t="shared" ref="B6" si="1">C6-H6</f>
        <v>0</v>
      </c>
      <c r="C6" s="11">
        <f>SUM(D6:G6)</f>
        <v>1</v>
      </c>
      <c r="D6" s="13"/>
      <c r="E6" s="13"/>
      <c r="F6" s="13"/>
      <c r="G6" s="13">
        <v>1</v>
      </c>
      <c r="H6" s="11">
        <f t="shared" ref="H6" si="2">SUM(I6:L6)</f>
        <v>1</v>
      </c>
      <c r="I6" s="13"/>
      <c r="J6" s="13"/>
      <c r="K6" s="13"/>
      <c r="L6" s="13">
        <v>1</v>
      </c>
    </row>
    <row r="7" spans="1:12" ht="24.95" customHeight="1">
      <c r="A7" s="3"/>
      <c r="B7" s="3"/>
      <c r="C7" s="3"/>
      <c r="D7" s="3"/>
      <c r="F7" s="3"/>
      <c r="G7" s="3"/>
      <c r="H7" s="3"/>
      <c r="I7" s="3"/>
      <c r="K7" s="3"/>
      <c r="L7" s="3"/>
    </row>
    <row r="8" spans="1:12" s="3" customFormat="1" ht="24.9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4.95" customHeight="1" thickBot="1">
      <c r="A9" s="27" t="s">
        <v>31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4.95" customHeight="1">
      <c r="A10" s="28" t="s">
        <v>3</v>
      </c>
      <c r="B10" s="30" t="s">
        <v>4</v>
      </c>
      <c r="C10" s="32" t="s">
        <v>52</v>
      </c>
      <c r="D10" s="32"/>
      <c r="E10" s="32"/>
      <c r="F10" s="32"/>
      <c r="G10" s="32"/>
      <c r="H10" s="104" t="s">
        <v>51</v>
      </c>
      <c r="I10" s="104"/>
      <c r="J10" s="104"/>
      <c r="K10" s="104"/>
      <c r="L10" s="104"/>
    </row>
    <row r="11" spans="1:12" ht="24.95" customHeight="1">
      <c r="A11" s="29"/>
      <c r="B11" s="31"/>
      <c r="C11" s="6" t="s">
        <v>2</v>
      </c>
      <c r="D11" s="4" t="s">
        <v>24</v>
      </c>
      <c r="E11" s="4" t="s">
        <v>25</v>
      </c>
      <c r="F11" s="4" t="s">
        <v>22</v>
      </c>
      <c r="G11" s="4" t="s">
        <v>1</v>
      </c>
      <c r="H11" s="6" t="s">
        <v>2</v>
      </c>
      <c r="I11" s="4" t="s">
        <v>24</v>
      </c>
      <c r="J11" s="4" t="s">
        <v>25</v>
      </c>
      <c r="K11" s="4" t="s">
        <v>22</v>
      </c>
      <c r="L11" s="23" t="s">
        <v>1</v>
      </c>
    </row>
    <row r="12" spans="1:12" s="1" customFormat="1" ht="24.95" customHeight="1">
      <c r="A12" s="12" t="s">
        <v>29</v>
      </c>
      <c r="B12" s="10">
        <f>C12-H12</f>
        <v>0</v>
      </c>
      <c r="C12" s="19">
        <f t="shared" ref="C12:L12" si="3">SUM(C13:C13)</f>
        <v>1</v>
      </c>
      <c r="D12" s="19">
        <f t="shared" si="3"/>
        <v>0</v>
      </c>
      <c r="E12" s="19">
        <f t="shared" si="3"/>
        <v>0</v>
      </c>
      <c r="F12" s="19">
        <f t="shared" si="3"/>
        <v>0</v>
      </c>
      <c r="G12" s="19">
        <f t="shared" si="3"/>
        <v>1</v>
      </c>
      <c r="H12" s="19">
        <f t="shared" si="3"/>
        <v>1</v>
      </c>
      <c r="I12" s="19">
        <f t="shared" si="3"/>
        <v>0</v>
      </c>
      <c r="J12" s="19">
        <f t="shared" si="3"/>
        <v>0</v>
      </c>
      <c r="K12" s="19">
        <f t="shared" si="3"/>
        <v>0</v>
      </c>
      <c r="L12" s="24">
        <f t="shared" si="3"/>
        <v>1</v>
      </c>
    </row>
    <row r="13" spans="1:12" s="3" customFormat="1" ht="24.95" customHeight="1">
      <c r="A13" s="18" t="s">
        <v>36</v>
      </c>
      <c r="B13" s="10">
        <f t="shared" ref="B13" si="4">C13-H13</f>
        <v>0</v>
      </c>
      <c r="C13" s="11">
        <f>SUM(D13:G13)</f>
        <v>1</v>
      </c>
      <c r="D13" s="13">
        <v>0</v>
      </c>
      <c r="E13" s="13">
        <v>0</v>
      </c>
      <c r="F13" s="13">
        <v>0</v>
      </c>
      <c r="G13" s="13">
        <v>1</v>
      </c>
      <c r="H13" s="11">
        <f>SUM(I13:L13)</f>
        <v>1</v>
      </c>
      <c r="I13" s="13">
        <v>0</v>
      </c>
      <c r="J13" s="13">
        <v>0</v>
      </c>
      <c r="K13" s="13">
        <v>0</v>
      </c>
      <c r="L13" s="13">
        <v>1</v>
      </c>
    </row>
    <row r="14" spans="1:12">
      <c r="D14" s="3"/>
      <c r="F14" s="3"/>
      <c r="G14" s="3"/>
    </row>
  </sheetData>
  <mergeCells count="11">
    <mergeCell ref="A9:L9"/>
    <mergeCell ref="A10:A11"/>
    <mergeCell ref="B10:B11"/>
    <mergeCell ref="C10:G10"/>
    <mergeCell ref="H10:L10"/>
    <mergeCell ref="A8:L8"/>
    <mergeCell ref="A1:L1"/>
    <mergeCell ref="A2:A3"/>
    <mergeCell ref="B2:B3"/>
    <mergeCell ref="C2:G2"/>
    <mergeCell ref="H2:L2"/>
  </mergeCells>
  <phoneticPr fontId="35" type="noConversion"/>
  <printOptions horizontalCentered="1"/>
  <pageMargins left="0.39370078740157483" right="0.39370078740157483" top="0.74803149606299213" bottom="0.31496062992125984" header="0.27559055118110237" footer="0.23622047244094491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B1" zoomScale="85" zoomScaleNormal="85" workbookViewId="0">
      <pane ySplit="4" topLeftCell="A5" activePane="bottomLeft" state="frozen"/>
      <selection pane="bottomLeft" activeCell="R18" sqref="R18"/>
    </sheetView>
  </sheetViews>
  <sheetFormatPr defaultRowHeight="13.5"/>
  <cols>
    <col min="1" max="1" width="16" style="15" hidden="1" customWidth="1"/>
    <col min="2" max="2" width="16.21875" bestFit="1" customWidth="1"/>
    <col min="3" max="3" width="16.21875" customWidth="1"/>
    <col min="4" max="4" width="8.109375" customWidth="1"/>
    <col min="5" max="5" width="8.88671875" hidden="1" customWidth="1"/>
    <col min="6" max="6" width="8.88671875" customWidth="1"/>
    <col min="7" max="7" width="12" customWidth="1"/>
    <col min="8" max="9" width="10.44140625" customWidth="1"/>
    <col min="10" max="10" width="9.5546875" bestFit="1" customWidth="1"/>
    <col min="11" max="12" width="8.88671875" customWidth="1"/>
    <col min="13" max="13" width="11.6640625" style="22" bestFit="1" customWidth="1"/>
    <col min="14" max="14" width="10.44140625" customWidth="1"/>
    <col min="15" max="15" width="10.21875" customWidth="1"/>
    <col min="16" max="16" width="10.88671875" customWidth="1"/>
    <col min="17" max="18" width="11.44140625" customWidth="1"/>
    <col min="19" max="19" width="10.6640625" customWidth="1"/>
    <col min="20" max="20" width="12.109375" customWidth="1"/>
  </cols>
  <sheetData>
    <row r="1" spans="1:22" ht="19.5" customHeight="1">
      <c r="A1" s="83" t="s">
        <v>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2" ht="28.5" customHeight="1">
      <c r="A2" s="84" t="s">
        <v>5</v>
      </c>
      <c r="B2" s="85"/>
      <c r="C2" s="85"/>
      <c r="D2" s="86"/>
      <c r="E2" s="87" t="s">
        <v>6</v>
      </c>
      <c r="F2" s="88"/>
      <c r="G2" s="89"/>
      <c r="H2" s="72" t="s">
        <v>7</v>
      </c>
      <c r="I2" s="73"/>
      <c r="J2" s="74"/>
      <c r="K2" s="84" t="s">
        <v>8</v>
      </c>
      <c r="L2" s="86"/>
      <c r="M2" s="20" t="s">
        <v>9</v>
      </c>
      <c r="N2" s="58" t="s">
        <v>10</v>
      </c>
      <c r="O2" s="96"/>
      <c r="P2" s="59"/>
      <c r="Q2" s="33" t="s">
        <v>23</v>
      </c>
      <c r="R2" s="33" t="s">
        <v>19</v>
      </c>
      <c r="S2" s="33" t="s">
        <v>20</v>
      </c>
      <c r="T2" s="97" t="s">
        <v>11</v>
      </c>
      <c r="U2" s="33" t="s">
        <v>27</v>
      </c>
      <c r="V2" s="33" t="s">
        <v>28</v>
      </c>
    </row>
    <row r="3" spans="1:22" ht="19.5" customHeight="1">
      <c r="A3" s="63" t="s">
        <v>17</v>
      </c>
      <c r="B3" s="65" t="s">
        <v>17</v>
      </c>
      <c r="C3" s="65" t="s">
        <v>26</v>
      </c>
      <c r="D3" s="67" t="s">
        <v>18</v>
      </c>
      <c r="E3" s="90"/>
      <c r="F3" s="91"/>
      <c r="G3" s="92"/>
      <c r="H3" s="54" t="s">
        <v>32</v>
      </c>
      <c r="I3" s="54" t="s">
        <v>33</v>
      </c>
      <c r="J3" s="54" t="s">
        <v>34</v>
      </c>
      <c r="K3" s="56" t="s">
        <v>12</v>
      </c>
      <c r="L3" s="56" t="s">
        <v>13</v>
      </c>
      <c r="M3" s="100" t="s">
        <v>14</v>
      </c>
      <c r="N3" s="102" t="s">
        <v>15</v>
      </c>
      <c r="O3" s="58" t="s">
        <v>16</v>
      </c>
      <c r="P3" s="59"/>
      <c r="Q3" s="34"/>
      <c r="R3" s="34"/>
      <c r="S3" s="34"/>
      <c r="T3" s="98"/>
      <c r="U3" s="34"/>
      <c r="V3" s="34"/>
    </row>
    <row r="4" spans="1:22" ht="35.25" customHeight="1">
      <c r="A4" s="64"/>
      <c r="B4" s="66"/>
      <c r="C4" s="66"/>
      <c r="D4" s="68"/>
      <c r="E4" s="93"/>
      <c r="F4" s="94"/>
      <c r="G4" s="95"/>
      <c r="H4" s="55"/>
      <c r="I4" s="55"/>
      <c r="J4" s="55"/>
      <c r="K4" s="57"/>
      <c r="L4" s="57"/>
      <c r="M4" s="101"/>
      <c r="N4" s="103"/>
      <c r="O4" s="5" t="s">
        <v>53</v>
      </c>
      <c r="P4" s="5" t="s">
        <v>54</v>
      </c>
      <c r="Q4" s="35"/>
      <c r="R4" s="35"/>
      <c r="S4" s="35"/>
      <c r="T4" s="99"/>
      <c r="U4" s="35"/>
      <c r="V4" s="35"/>
    </row>
    <row r="5" spans="1:22" s="14" customFormat="1" ht="21.75" customHeight="1">
      <c r="A5" s="78"/>
      <c r="B5" s="80" t="s">
        <v>35</v>
      </c>
      <c r="C5" s="60" t="s">
        <v>36</v>
      </c>
      <c r="D5" s="39" t="s">
        <v>37</v>
      </c>
      <c r="E5" s="42" t="s">
        <v>38</v>
      </c>
      <c r="F5" s="43"/>
      <c r="G5" s="44"/>
      <c r="H5" s="39" t="s">
        <v>39</v>
      </c>
      <c r="I5" s="39" t="s">
        <v>40</v>
      </c>
      <c r="J5" s="39" t="s">
        <v>49</v>
      </c>
      <c r="K5" s="51" t="s">
        <v>41</v>
      </c>
      <c r="L5" s="51" t="s">
        <v>42</v>
      </c>
      <c r="M5" s="25">
        <v>63.887</v>
      </c>
      <c r="N5" s="26">
        <v>131</v>
      </c>
      <c r="O5" s="26">
        <v>0</v>
      </c>
      <c r="P5" s="26">
        <v>0</v>
      </c>
      <c r="Q5" s="36"/>
      <c r="R5" s="36" t="s">
        <v>46</v>
      </c>
      <c r="S5" s="36" t="s">
        <v>47</v>
      </c>
      <c r="T5" s="36" t="s">
        <v>48</v>
      </c>
      <c r="U5" s="36"/>
      <c r="V5" s="36"/>
    </row>
    <row r="6" spans="1:22" s="14" customFormat="1" ht="21.75" customHeight="1">
      <c r="A6" s="78"/>
      <c r="B6" s="81"/>
      <c r="C6" s="61"/>
      <c r="D6" s="40"/>
      <c r="E6" s="45"/>
      <c r="F6" s="46"/>
      <c r="G6" s="47"/>
      <c r="H6" s="40"/>
      <c r="I6" s="40"/>
      <c r="J6" s="40"/>
      <c r="K6" s="52"/>
      <c r="L6" s="52"/>
      <c r="M6" s="25" t="s">
        <v>43</v>
      </c>
      <c r="N6" s="26">
        <v>417</v>
      </c>
      <c r="O6" s="26">
        <v>0</v>
      </c>
      <c r="P6" s="26">
        <v>0</v>
      </c>
      <c r="Q6" s="37"/>
      <c r="R6" s="37"/>
      <c r="S6" s="37"/>
      <c r="T6" s="37"/>
      <c r="U6" s="37"/>
      <c r="V6" s="37"/>
    </row>
    <row r="7" spans="1:22" s="14" customFormat="1" ht="21.75" customHeight="1">
      <c r="A7" s="78"/>
      <c r="B7" s="81"/>
      <c r="C7" s="61"/>
      <c r="D7" s="40"/>
      <c r="E7" s="45"/>
      <c r="F7" s="46"/>
      <c r="G7" s="47"/>
      <c r="H7" s="40"/>
      <c r="I7" s="40"/>
      <c r="J7" s="40"/>
      <c r="K7" s="52"/>
      <c r="L7" s="52"/>
      <c r="M7" s="25" t="s">
        <v>44</v>
      </c>
      <c r="N7" s="26">
        <v>56</v>
      </c>
      <c r="O7" s="26">
        <v>0</v>
      </c>
      <c r="P7" s="26">
        <v>0</v>
      </c>
      <c r="Q7" s="37"/>
      <c r="R7" s="37"/>
      <c r="S7" s="37"/>
      <c r="T7" s="37"/>
      <c r="U7" s="37"/>
      <c r="V7" s="37"/>
    </row>
    <row r="8" spans="1:22" s="14" customFormat="1" ht="21.75" customHeight="1">
      <c r="A8" s="78"/>
      <c r="B8" s="81"/>
      <c r="C8" s="61"/>
      <c r="D8" s="40"/>
      <c r="E8" s="45"/>
      <c r="F8" s="46"/>
      <c r="G8" s="47"/>
      <c r="H8" s="40"/>
      <c r="I8" s="40"/>
      <c r="J8" s="40"/>
      <c r="K8" s="52"/>
      <c r="L8" s="52"/>
      <c r="M8" s="25" t="s">
        <v>45</v>
      </c>
      <c r="N8" s="26">
        <v>230</v>
      </c>
      <c r="O8" s="26">
        <v>0</v>
      </c>
      <c r="P8" s="26">
        <v>0</v>
      </c>
      <c r="Q8" s="37"/>
      <c r="R8" s="37"/>
      <c r="S8" s="37"/>
      <c r="T8" s="37"/>
      <c r="U8" s="37"/>
      <c r="V8" s="37"/>
    </row>
    <row r="9" spans="1:22" s="14" customFormat="1" ht="21.75" customHeight="1">
      <c r="A9" s="78"/>
      <c r="B9" s="81"/>
      <c r="C9" s="61"/>
      <c r="D9" s="40"/>
      <c r="E9" s="45"/>
      <c r="F9" s="46"/>
      <c r="G9" s="47"/>
      <c r="H9" s="40"/>
      <c r="I9" s="40"/>
      <c r="J9" s="40"/>
      <c r="K9" s="52"/>
      <c r="L9" s="52"/>
      <c r="M9" s="25">
        <v>101.81100000000001</v>
      </c>
      <c r="N9" s="26">
        <v>136</v>
      </c>
      <c r="O9" s="26">
        <v>1</v>
      </c>
      <c r="P9" s="26">
        <v>1</v>
      </c>
      <c r="Q9" s="37"/>
      <c r="R9" s="37"/>
      <c r="S9" s="37"/>
      <c r="T9" s="37"/>
      <c r="U9" s="37"/>
      <c r="V9" s="37"/>
    </row>
    <row r="10" spans="1:22" s="14" customFormat="1" ht="21.75" customHeight="1">
      <c r="A10" s="78"/>
      <c r="B10" s="81"/>
      <c r="C10" s="61"/>
      <c r="D10" s="40"/>
      <c r="E10" s="45"/>
      <c r="F10" s="46"/>
      <c r="G10" s="47"/>
      <c r="H10" s="40"/>
      <c r="I10" s="40"/>
      <c r="J10" s="40"/>
      <c r="K10" s="52"/>
      <c r="L10" s="52"/>
      <c r="M10" s="25">
        <v>110.476</v>
      </c>
      <c r="N10" s="26">
        <v>26</v>
      </c>
      <c r="O10" s="26">
        <v>0</v>
      </c>
      <c r="P10" s="26">
        <v>0</v>
      </c>
      <c r="Q10" s="37"/>
      <c r="R10" s="37"/>
      <c r="S10" s="37"/>
      <c r="T10" s="37"/>
      <c r="U10" s="37"/>
      <c r="V10" s="37"/>
    </row>
    <row r="11" spans="1:22" s="14" customFormat="1" ht="21.75" customHeight="1">
      <c r="A11" s="78"/>
      <c r="B11" s="81"/>
      <c r="C11" s="61"/>
      <c r="D11" s="40"/>
      <c r="E11" s="45"/>
      <c r="F11" s="46"/>
      <c r="G11" s="47"/>
      <c r="H11" s="40"/>
      <c r="I11" s="40"/>
      <c r="J11" s="40"/>
      <c r="K11" s="52"/>
      <c r="L11" s="52"/>
      <c r="M11" s="25">
        <v>117.197</v>
      </c>
      <c r="N11" s="26">
        <v>10</v>
      </c>
      <c r="O11" s="26">
        <v>0</v>
      </c>
      <c r="P11" s="26">
        <v>0</v>
      </c>
      <c r="Q11" s="37"/>
      <c r="R11" s="37"/>
      <c r="S11" s="37"/>
      <c r="T11" s="37"/>
      <c r="U11" s="37"/>
      <c r="V11" s="37"/>
    </row>
    <row r="12" spans="1:22" s="14" customFormat="1" ht="21.75" customHeight="1">
      <c r="A12" s="78"/>
      <c r="B12" s="81"/>
      <c r="C12" s="61"/>
      <c r="D12" s="40"/>
      <c r="E12" s="45"/>
      <c r="F12" s="46"/>
      <c r="G12" s="47"/>
      <c r="H12" s="41"/>
      <c r="I12" s="41"/>
      <c r="J12" s="41"/>
      <c r="K12" s="53"/>
      <c r="L12" s="53"/>
      <c r="M12" s="21"/>
      <c r="N12" s="17"/>
      <c r="O12" s="17"/>
      <c r="P12" s="17"/>
      <c r="Q12" s="37"/>
      <c r="R12" s="37"/>
      <c r="S12" s="37"/>
      <c r="T12" s="37"/>
      <c r="U12" s="37"/>
      <c r="V12" s="37"/>
    </row>
    <row r="13" spans="1:22" s="14" customFormat="1" ht="21.75" customHeight="1">
      <c r="A13" s="78"/>
      <c r="B13" s="82"/>
      <c r="C13" s="62"/>
      <c r="D13" s="41"/>
      <c r="E13" s="48"/>
      <c r="F13" s="49"/>
      <c r="G13" s="50"/>
      <c r="H13" s="69"/>
      <c r="I13" s="70"/>
      <c r="J13" s="70"/>
      <c r="K13" s="70"/>
      <c r="L13" s="70"/>
      <c r="M13" s="71"/>
      <c r="N13" s="16"/>
      <c r="O13" s="16"/>
      <c r="P13" s="16"/>
      <c r="Q13" s="38"/>
      <c r="R13" s="38"/>
      <c r="S13" s="38"/>
      <c r="T13" s="38"/>
      <c r="U13" s="38"/>
      <c r="V13" s="38"/>
    </row>
    <row r="14" spans="1:22" s="14" customFormat="1" ht="21" customHeight="1">
      <c r="A14" s="79"/>
      <c r="B14" s="75" t="s">
        <v>21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">
        <f>SUM(N5:N13)</f>
        <v>1006</v>
      </c>
      <c r="O14" s="7">
        <f t="shared" ref="O14:P14" si="0">SUM(O5:O13)</f>
        <v>1</v>
      </c>
      <c r="P14" s="7">
        <f t="shared" si="0"/>
        <v>1</v>
      </c>
      <c r="Q14" s="8"/>
      <c r="R14" s="8"/>
      <c r="S14" s="9"/>
      <c r="T14" s="9"/>
      <c r="U14" s="9"/>
      <c r="V14" s="9"/>
    </row>
    <row r="15" spans="1:22" ht="13.5" customHeight="1">
      <c r="M15"/>
    </row>
    <row r="16" spans="1:22" ht="13.5" customHeight="1">
      <c r="M16"/>
    </row>
    <row r="17" spans="1:13" ht="13.5" customHeight="1">
      <c r="A17"/>
      <c r="M17"/>
    </row>
    <row r="18" spans="1:13" ht="13.5" customHeight="1">
      <c r="M18"/>
    </row>
    <row r="19" spans="1:13" ht="13.5" customHeight="1">
      <c r="M19"/>
    </row>
    <row r="20" spans="1:13" ht="13.5" customHeight="1">
      <c r="M20"/>
    </row>
    <row r="21" spans="1:13">
      <c r="M21"/>
    </row>
    <row r="22" spans="1:13">
      <c r="M22"/>
    </row>
    <row r="23" spans="1:13">
      <c r="M23"/>
    </row>
    <row r="24" spans="1:13">
      <c r="M24"/>
    </row>
    <row r="25" spans="1:13">
      <c r="M25"/>
    </row>
    <row r="26" spans="1:13">
      <c r="M26"/>
    </row>
    <row r="27" spans="1:13">
      <c r="M27"/>
    </row>
    <row r="28" spans="1:13">
      <c r="M28"/>
    </row>
    <row r="29" spans="1:13">
      <c r="M29"/>
    </row>
  </sheetData>
  <mergeCells count="42">
    <mergeCell ref="B14:M14"/>
    <mergeCell ref="A5:A14"/>
    <mergeCell ref="B5:B13"/>
    <mergeCell ref="A1:T1"/>
    <mergeCell ref="A2:D2"/>
    <mergeCell ref="E2:G4"/>
    <mergeCell ref="K2:L2"/>
    <mergeCell ref="N2:P2"/>
    <mergeCell ref="Q2:Q4"/>
    <mergeCell ref="R2:R4"/>
    <mergeCell ref="S2:S4"/>
    <mergeCell ref="T2:T4"/>
    <mergeCell ref="L3:L4"/>
    <mergeCell ref="M3:M4"/>
    <mergeCell ref="N3:N4"/>
    <mergeCell ref="C3:C4"/>
    <mergeCell ref="C5:C13"/>
    <mergeCell ref="U2:U4"/>
    <mergeCell ref="A3:A4"/>
    <mergeCell ref="B3:B4"/>
    <mergeCell ref="D3:D4"/>
    <mergeCell ref="T5:T13"/>
    <mergeCell ref="H13:M13"/>
    <mergeCell ref="J3:J4"/>
    <mergeCell ref="H2:J2"/>
    <mergeCell ref="J5:J12"/>
    <mergeCell ref="V2:V4"/>
    <mergeCell ref="U5:U13"/>
    <mergeCell ref="V5:V13"/>
    <mergeCell ref="D5:D13"/>
    <mergeCell ref="E5:G13"/>
    <mergeCell ref="H5:H12"/>
    <mergeCell ref="I5:I12"/>
    <mergeCell ref="K5:K12"/>
    <mergeCell ref="I3:I4"/>
    <mergeCell ref="K3:K4"/>
    <mergeCell ref="L5:L12"/>
    <mergeCell ref="Q5:Q13"/>
    <mergeCell ref="R5:R13"/>
    <mergeCell ref="S5:S13"/>
    <mergeCell ref="O3:P3"/>
    <mergeCell ref="H3:H4"/>
  </mergeCells>
  <phoneticPr fontId="35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4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업체별현황(당동리)</vt:lpstr>
      <vt:lpstr>'업체별현황(당동리)'!Print_Area</vt:lpstr>
      <vt:lpstr>총괄표!Print_Area</vt:lpstr>
      <vt:lpstr>'업체별현황(당동리)'!Print_Titles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.</cp:lastModifiedBy>
  <cp:revision>1004</cp:revision>
  <cp:lastPrinted>2021-04-15T08:29:23Z</cp:lastPrinted>
  <dcterms:created xsi:type="dcterms:W3CDTF">2002-07-29T06:39:56Z</dcterms:created>
  <dcterms:modified xsi:type="dcterms:W3CDTF">2023-05-03T08:05:01Z</dcterms:modified>
</cp:coreProperties>
</file>