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4800" yWindow="5760" windowWidth="28896" windowHeight="6852" tabRatio="391"/>
  </bookViews>
  <sheets>
    <sheet name="지방 공공요금 조사결과" sheetId="1" r:id="rId1"/>
  </sheets>
  <definedNames>
    <definedName name="_xlnm._FilterDatabase" localSheetId="0" hidden="1">'지방 공공요금 조사결과'!$A$6:$AF$252</definedName>
    <definedName name="_xlnm.Print_Titles" localSheetId="0">'지방 공공요금 조사결과'!$C:$C,'지방 공공요금 조사결과'!$1:$3</definedName>
  </definedNames>
  <calcPr calcId="145621"/>
</workbook>
</file>

<file path=xl/calcChain.xml><?xml version="1.0" encoding="utf-8"?>
<calcChain xmlns="http://schemas.openxmlformats.org/spreadsheetml/2006/main">
  <c r="W91" i="1" l="1"/>
  <c r="V91" i="1"/>
  <c r="AE91" i="1" l="1"/>
  <c r="AD91" i="1"/>
  <c r="AE105" i="1" l="1"/>
  <c r="AD105" i="1"/>
  <c r="W105" i="1"/>
  <c r="V105" i="1"/>
  <c r="AD102" i="1" l="1"/>
  <c r="AD108" i="1"/>
  <c r="O250" i="1" l="1"/>
  <c r="P250" i="1"/>
  <c r="Q250" i="1"/>
  <c r="R250" i="1"/>
  <c r="S250" i="1"/>
  <c r="T250" i="1"/>
  <c r="U250" i="1"/>
  <c r="AF250" i="1" l="1"/>
  <c r="AC250" i="1"/>
  <c r="AB250" i="1"/>
  <c r="AA250" i="1"/>
  <c r="Z250" i="1"/>
  <c r="Y250" i="1"/>
  <c r="X250" i="1"/>
  <c r="H250" i="1"/>
  <c r="G250" i="1"/>
  <c r="AF231" i="1"/>
  <c r="AC231" i="1"/>
  <c r="AB231" i="1"/>
  <c r="AA231" i="1"/>
  <c r="Z231" i="1"/>
  <c r="Y231" i="1"/>
  <c r="X231" i="1"/>
  <c r="U231" i="1"/>
  <c r="T231" i="1"/>
  <c r="S231" i="1"/>
  <c r="R231" i="1"/>
  <c r="Q231" i="1"/>
  <c r="P231" i="1"/>
  <c r="O231" i="1"/>
  <c r="K231" i="1"/>
  <c r="J231" i="1"/>
  <c r="H231" i="1"/>
  <c r="G231" i="1"/>
  <c r="AF207" i="1"/>
  <c r="AC207" i="1"/>
  <c r="AB207" i="1"/>
  <c r="AA207" i="1"/>
  <c r="Z207" i="1"/>
  <c r="Y207" i="1"/>
  <c r="X207" i="1"/>
  <c r="U207" i="1"/>
  <c r="T207" i="1"/>
  <c r="S207" i="1"/>
  <c r="R207" i="1"/>
  <c r="Q207" i="1"/>
  <c r="P207" i="1"/>
  <c r="O207" i="1"/>
  <c r="K207" i="1"/>
  <c r="J207" i="1"/>
  <c r="H207" i="1"/>
  <c r="G207" i="1"/>
  <c r="AF184" i="1"/>
  <c r="AC184" i="1"/>
  <c r="AB184" i="1"/>
  <c r="AA184" i="1"/>
  <c r="Z184" i="1"/>
  <c r="Y184" i="1"/>
  <c r="X184" i="1"/>
  <c r="U184" i="1"/>
  <c r="T184" i="1"/>
  <c r="S184" i="1"/>
  <c r="R184" i="1"/>
  <c r="Q184" i="1"/>
  <c r="P184" i="1"/>
  <c r="O184" i="1"/>
  <c r="K184" i="1"/>
  <c r="J184" i="1"/>
  <c r="H184" i="1"/>
  <c r="G184" i="1"/>
  <c r="AF169" i="1"/>
  <c r="AC169" i="1"/>
  <c r="AB169" i="1"/>
  <c r="AA169" i="1"/>
  <c r="Z169" i="1"/>
  <c r="Y169" i="1"/>
  <c r="X169" i="1"/>
  <c r="U169" i="1"/>
  <c r="T169" i="1"/>
  <c r="S169" i="1"/>
  <c r="R169" i="1"/>
  <c r="Q169" i="1"/>
  <c r="P169" i="1"/>
  <c r="O169" i="1"/>
  <c r="K169" i="1"/>
  <c r="J169" i="1"/>
  <c r="H169" i="1"/>
  <c r="G169" i="1"/>
  <c r="AF153" i="1"/>
  <c r="AC153" i="1"/>
  <c r="AB153" i="1"/>
  <c r="AA153" i="1"/>
  <c r="Z153" i="1"/>
  <c r="Y153" i="1"/>
  <c r="X153" i="1"/>
  <c r="U153" i="1"/>
  <c r="T153" i="1"/>
  <c r="S153" i="1"/>
  <c r="R153" i="1"/>
  <c r="Q153" i="1"/>
  <c r="P153" i="1"/>
  <c r="O153" i="1"/>
  <c r="K153" i="1"/>
  <c r="J153" i="1"/>
  <c r="H153" i="1"/>
  <c r="G153" i="1"/>
  <c r="AF141" i="1"/>
  <c r="AC141" i="1"/>
  <c r="AB141" i="1"/>
  <c r="AA141" i="1"/>
  <c r="Z141" i="1"/>
  <c r="Y141" i="1"/>
  <c r="X141" i="1"/>
  <c r="U141" i="1"/>
  <c r="T141" i="1"/>
  <c r="S141" i="1"/>
  <c r="R141" i="1"/>
  <c r="Q141" i="1"/>
  <c r="P141" i="1"/>
  <c r="O141" i="1"/>
  <c r="K141" i="1"/>
  <c r="J141" i="1"/>
  <c r="H141" i="1"/>
  <c r="G141" i="1"/>
  <c r="AF122" i="1"/>
  <c r="AC122" i="1"/>
  <c r="AB122" i="1"/>
  <c r="AA122" i="1"/>
  <c r="Z122" i="1"/>
  <c r="Y122" i="1"/>
  <c r="X122" i="1"/>
  <c r="U122" i="1"/>
  <c r="T122" i="1"/>
  <c r="S122" i="1"/>
  <c r="R122" i="1"/>
  <c r="Q122" i="1"/>
  <c r="P122" i="1"/>
  <c r="O122" i="1"/>
  <c r="K122" i="1"/>
  <c r="J122" i="1"/>
  <c r="H122" i="1"/>
  <c r="G122" i="1"/>
  <c r="AF90" i="1"/>
  <c r="AC90" i="1"/>
  <c r="AB90" i="1"/>
  <c r="AA90" i="1"/>
  <c r="Z90" i="1"/>
  <c r="Y90" i="1"/>
  <c r="X90" i="1"/>
  <c r="U90" i="1"/>
  <c r="T90" i="1"/>
  <c r="S90" i="1"/>
  <c r="R90" i="1"/>
  <c r="Q90" i="1"/>
  <c r="P90" i="1"/>
  <c r="O90" i="1"/>
  <c r="K90" i="1"/>
  <c r="J90" i="1"/>
  <c r="H90" i="1"/>
  <c r="G90" i="1"/>
  <c r="AF88" i="1"/>
  <c r="AC88" i="1"/>
  <c r="AB88" i="1"/>
  <c r="AA88" i="1"/>
  <c r="Z88" i="1"/>
  <c r="Y88" i="1"/>
  <c r="X88" i="1"/>
  <c r="U88" i="1"/>
  <c r="T88" i="1"/>
  <c r="S88" i="1"/>
  <c r="R88" i="1"/>
  <c r="Q88" i="1"/>
  <c r="P88" i="1"/>
  <c r="O88" i="1"/>
  <c r="K88" i="1"/>
  <c r="J88" i="1"/>
  <c r="H88" i="1"/>
  <c r="G88" i="1"/>
  <c r="AF82" i="1"/>
  <c r="AC82" i="1"/>
  <c r="AB82" i="1"/>
  <c r="AA82" i="1"/>
  <c r="Z82" i="1"/>
  <c r="Y82" i="1"/>
  <c r="X82" i="1"/>
  <c r="U82" i="1"/>
  <c r="T82" i="1"/>
  <c r="S82" i="1"/>
  <c r="R82" i="1"/>
  <c r="Q82" i="1"/>
  <c r="P82" i="1"/>
  <c r="O82" i="1"/>
  <c r="K82" i="1"/>
  <c r="J82" i="1"/>
  <c r="H82" i="1"/>
  <c r="G82" i="1"/>
  <c r="AF76" i="1"/>
  <c r="AC76" i="1"/>
  <c r="AB76" i="1"/>
  <c r="AA76" i="1"/>
  <c r="Z76" i="1"/>
  <c r="Y76" i="1"/>
  <c r="X76" i="1"/>
  <c r="U76" i="1"/>
  <c r="T76" i="1"/>
  <c r="S76" i="1"/>
  <c r="R76" i="1"/>
  <c r="Q76" i="1"/>
  <c r="P76" i="1"/>
  <c r="O76" i="1"/>
  <c r="K76" i="1"/>
  <c r="J76" i="1"/>
  <c r="H76" i="1"/>
  <c r="G76" i="1"/>
  <c r="F76" i="1"/>
  <c r="E76" i="1"/>
  <c r="AF70" i="1"/>
  <c r="AC70" i="1"/>
  <c r="AB70" i="1"/>
  <c r="AA70" i="1"/>
  <c r="Z70" i="1"/>
  <c r="Y70" i="1"/>
  <c r="X70" i="1"/>
  <c r="U70" i="1"/>
  <c r="T70" i="1"/>
  <c r="S70" i="1"/>
  <c r="R70" i="1"/>
  <c r="Q70" i="1"/>
  <c r="P70" i="1"/>
  <c r="O70" i="1"/>
  <c r="K70" i="1"/>
  <c r="J70" i="1"/>
  <c r="H70" i="1"/>
  <c r="G70" i="1"/>
  <c r="F70" i="1"/>
  <c r="E70" i="1"/>
  <c r="AF59" i="1"/>
  <c r="AC59" i="1"/>
  <c r="AB59" i="1"/>
  <c r="AA59" i="1"/>
  <c r="Z59" i="1"/>
  <c r="Y59" i="1"/>
  <c r="X59" i="1"/>
  <c r="U59" i="1"/>
  <c r="T59" i="1"/>
  <c r="S59" i="1"/>
  <c r="R59" i="1"/>
  <c r="Q59" i="1"/>
  <c r="P59" i="1"/>
  <c r="O59" i="1"/>
  <c r="K59" i="1"/>
  <c r="J59" i="1"/>
  <c r="H59" i="1"/>
  <c r="G59" i="1"/>
  <c r="F59" i="1"/>
  <c r="E59" i="1"/>
  <c r="AF50" i="1"/>
  <c r="AC50" i="1"/>
  <c r="AB50" i="1"/>
  <c r="AA50" i="1"/>
  <c r="Z50" i="1"/>
  <c r="Y50" i="1"/>
  <c r="X50" i="1"/>
  <c r="U50" i="1"/>
  <c r="T50" i="1"/>
  <c r="S50" i="1"/>
  <c r="R50" i="1"/>
  <c r="Q50" i="1"/>
  <c r="P50" i="1"/>
  <c r="O50" i="1"/>
  <c r="K50" i="1"/>
  <c r="J50" i="1"/>
  <c r="H50" i="1"/>
  <c r="G50" i="1"/>
  <c r="F50" i="1"/>
  <c r="E50" i="1"/>
  <c r="AF33" i="1"/>
  <c r="AC33" i="1"/>
  <c r="AB33" i="1"/>
  <c r="AA33" i="1"/>
  <c r="Z33" i="1"/>
  <c r="Y33" i="1"/>
  <c r="X33" i="1"/>
  <c r="U33" i="1"/>
  <c r="T33" i="1"/>
  <c r="S33" i="1"/>
  <c r="R33" i="1"/>
  <c r="Q33" i="1"/>
  <c r="P33" i="1"/>
  <c r="O33" i="1"/>
  <c r="K33" i="1"/>
  <c r="J33" i="1"/>
  <c r="H33" i="1"/>
  <c r="G33" i="1"/>
  <c r="F33" i="1"/>
  <c r="E33" i="1"/>
  <c r="AF7" i="1"/>
  <c r="AC7" i="1"/>
  <c r="AB7" i="1"/>
  <c r="AA7" i="1"/>
  <c r="Z7" i="1"/>
  <c r="Y7" i="1"/>
  <c r="X7" i="1"/>
  <c r="U7" i="1"/>
  <c r="T7" i="1"/>
  <c r="S7" i="1"/>
  <c r="R7" i="1"/>
  <c r="Q7" i="1"/>
  <c r="P7" i="1"/>
  <c r="O7" i="1"/>
  <c r="K7" i="1"/>
  <c r="J7" i="1"/>
  <c r="H7" i="1"/>
  <c r="G7" i="1"/>
  <c r="F7" i="1"/>
  <c r="E7" i="1"/>
  <c r="AF5" i="1"/>
  <c r="AC5" i="1"/>
  <c r="AB5" i="1"/>
  <c r="AA5" i="1"/>
  <c r="Z5" i="1"/>
  <c r="Y5" i="1"/>
  <c r="X5" i="1"/>
  <c r="U5" i="1"/>
  <c r="T5" i="1"/>
  <c r="S5" i="1"/>
  <c r="R5" i="1"/>
  <c r="Q5" i="1"/>
  <c r="P5" i="1"/>
  <c r="O5" i="1"/>
  <c r="H5" i="1"/>
  <c r="G5" i="1"/>
  <c r="F5" i="1"/>
  <c r="E5" i="1"/>
  <c r="AF4" i="1"/>
  <c r="AC4" i="1"/>
  <c r="AB4" i="1"/>
  <c r="AA4" i="1"/>
  <c r="Z4" i="1"/>
  <c r="Y4" i="1"/>
  <c r="X4" i="1"/>
  <c r="U4" i="1"/>
  <c r="T4" i="1"/>
  <c r="S4" i="1"/>
  <c r="R4" i="1"/>
  <c r="Q4" i="1"/>
  <c r="P4" i="1"/>
  <c r="O4" i="1"/>
  <c r="H4" i="1"/>
  <c r="G4" i="1"/>
  <c r="F4" i="1"/>
  <c r="E4" i="1"/>
  <c r="D5" i="1" l="1"/>
  <c r="AE252" i="1" l="1"/>
  <c r="AD252" i="1"/>
  <c r="W252" i="1"/>
  <c r="V252" i="1"/>
  <c r="AE249" i="1"/>
  <c r="AD249" i="1"/>
  <c r="W249" i="1"/>
  <c r="V249" i="1"/>
  <c r="AE248" i="1"/>
  <c r="AD248" i="1"/>
  <c r="W248" i="1"/>
  <c r="V248" i="1"/>
  <c r="N248" i="1"/>
  <c r="M248" i="1"/>
  <c r="I248" i="1"/>
  <c r="AE247" i="1"/>
  <c r="AD247" i="1"/>
  <c r="W247" i="1"/>
  <c r="V247" i="1"/>
  <c r="N247" i="1"/>
  <c r="M247" i="1"/>
  <c r="I247" i="1"/>
  <c r="AE246" i="1"/>
  <c r="AD246" i="1"/>
  <c r="W246" i="1"/>
  <c r="V246" i="1"/>
  <c r="AE245" i="1"/>
  <c r="AD245" i="1"/>
  <c r="W245" i="1"/>
  <c r="V245" i="1"/>
  <c r="N245" i="1"/>
  <c r="M245" i="1"/>
  <c r="I245" i="1"/>
  <c r="AE244" i="1"/>
  <c r="AD244" i="1"/>
  <c r="W244" i="1"/>
  <c r="V244" i="1"/>
  <c r="AE243" i="1"/>
  <c r="AD243" i="1"/>
  <c r="W243" i="1"/>
  <c r="V243" i="1"/>
  <c r="N243" i="1"/>
  <c r="M243" i="1"/>
  <c r="I243" i="1"/>
  <c r="AE242" i="1"/>
  <c r="AD242" i="1"/>
  <c r="W242" i="1"/>
  <c r="V242" i="1"/>
  <c r="N242" i="1"/>
  <c r="M242" i="1"/>
  <c r="I242" i="1"/>
  <c r="AE241" i="1"/>
  <c r="AD241" i="1"/>
  <c r="W241" i="1"/>
  <c r="V241" i="1"/>
  <c r="N241" i="1"/>
  <c r="M241" i="1"/>
  <c r="I241" i="1"/>
  <c r="AE240" i="1"/>
  <c r="AD240" i="1"/>
  <c r="W240" i="1"/>
  <c r="V240" i="1"/>
  <c r="N240" i="1"/>
  <c r="M240" i="1"/>
  <c r="I240" i="1"/>
  <c r="AE239" i="1"/>
  <c r="AD239" i="1"/>
  <c r="W239" i="1"/>
  <c r="V239" i="1"/>
  <c r="N239" i="1"/>
  <c r="M239" i="1"/>
  <c r="I239" i="1"/>
  <c r="AE238" i="1"/>
  <c r="AD238" i="1"/>
  <c r="W238" i="1"/>
  <c r="V238" i="1"/>
  <c r="N238" i="1"/>
  <c r="M238" i="1"/>
  <c r="I238" i="1"/>
  <c r="AE237" i="1"/>
  <c r="AD237" i="1"/>
  <c r="W237" i="1"/>
  <c r="V237" i="1"/>
  <c r="N237" i="1"/>
  <c r="M237" i="1"/>
  <c r="I237" i="1"/>
  <c r="AE236" i="1"/>
  <c r="AD236" i="1"/>
  <c r="W236" i="1"/>
  <c r="V236" i="1"/>
  <c r="N236" i="1"/>
  <c r="M236" i="1"/>
  <c r="I236" i="1"/>
  <c r="AE235" i="1"/>
  <c r="AD235" i="1"/>
  <c r="W235" i="1"/>
  <c r="V235" i="1"/>
  <c r="N235" i="1"/>
  <c r="M235" i="1"/>
  <c r="I235" i="1"/>
  <c r="AE234" i="1"/>
  <c r="AD234" i="1"/>
  <c r="W234" i="1"/>
  <c r="V234" i="1"/>
  <c r="N234" i="1"/>
  <c r="M234" i="1"/>
  <c r="I234" i="1"/>
  <c r="AE233" i="1"/>
  <c r="AD233" i="1"/>
  <c r="W233" i="1"/>
  <c r="V233" i="1"/>
  <c r="N233" i="1"/>
  <c r="M233" i="1"/>
  <c r="I233" i="1"/>
  <c r="W230" i="1"/>
  <c r="V230" i="1"/>
  <c r="AE229" i="1"/>
  <c r="AD229" i="1"/>
  <c r="W229" i="1"/>
  <c r="V229" i="1"/>
  <c r="N229" i="1"/>
  <c r="M229" i="1"/>
  <c r="I229" i="1"/>
  <c r="AE228" i="1"/>
  <c r="AD228" i="1"/>
  <c r="W228" i="1"/>
  <c r="V228" i="1"/>
  <c r="N228" i="1"/>
  <c r="M228" i="1"/>
  <c r="I228" i="1"/>
  <c r="AE227" i="1"/>
  <c r="AD227" i="1"/>
  <c r="W227" i="1"/>
  <c r="V227" i="1"/>
  <c r="N227" i="1"/>
  <c r="M227" i="1"/>
  <c r="I227" i="1"/>
  <c r="AE226" i="1"/>
  <c r="AD226" i="1"/>
  <c r="W226" i="1"/>
  <c r="V226" i="1"/>
  <c r="N226" i="1"/>
  <c r="M226" i="1"/>
  <c r="I226" i="1"/>
  <c r="AE225" i="1"/>
  <c r="AD225" i="1"/>
  <c r="W225" i="1"/>
  <c r="V225" i="1"/>
  <c r="N225" i="1"/>
  <c r="M225" i="1"/>
  <c r="I225" i="1"/>
  <c r="AE224" i="1"/>
  <c r="AD224" i="1"/>
  <c r="W224" i="1"/>
  <c r="V224" i="1"/>
  <c r="N224" i="1"/>
  <c r="M224" i="1"/>
  <c r="I224" i="1"/>
  <c r="AE223" i="1"/>
  <c r="AD223" i="1"/>
  <c r="W223" i="1"/>
  <c r="V223" i="1"/>
  <c r="N223" i="1"/>
  <c r="M223" i="1"/>
  <c r="I223" i="1"/>
  <c r="AE222" i="1"/>
  <c r="AD222" i="1"/>
  <c r="W222" i="1"/>
  <c r="V222" i="1"/>
  <c r="N222" i="1"/>
  <c r="M222" i="1"/>
  <c r="I222" i="1"/>
  <c r="AE221" i="1"/>
  <c r="AD221" i="1"/>
  <c r="W221" i="1"/>
  <c r="V221" i="1"/>
  <c r="AE220" i="1"/>
  <c r="AD220" i="1"/>
  <c r="W220" i="1"/>
  <c r="V220" i="1"/>
  <c r="AE219" i="1"/>
  <c r="AD219" i="1"/>
  <c r="W219" i="1"/>
  <c r="V219" i="1"/>
  <c r="N219" i="1"/>
  <c r="M219" i="1"/>
  <c r="I219" i="1"/>
  <c r="AE218" i="1"/>
  <c r="AD218" i="1"/>
  <c r="W218" i="1"/>
  <c r="V218" i="1"/>
  <c r="N218" i="1"/>
  <c r="M218" i="1"/>
  <c r="I218" i="1"/>
  <c r="AE217" i="1"/>
  <c r="AD217" i="1"/>
  <c r="W217" i="1"/>
  <c r="V217" i="1"/>
  <c r="N217" i="1"/>
  <c r="M217" i="1"/>
  <c r="I217" i="1"/>
  <c r="AE216" i="1"/>
  <c r="AD216" i="1"/>
  <c r="W216" i="1"/>
  <c r="V216" i="1"/>
  <c r="N216" i="1"/>
  <c r="M216" i="1"/>
  <c r="I216" i="1"/>
  <c r="AE215" i="1"/>
  <c r="AD215" i="1"/>
  <c r="W215" i="1"/>
  <c r="V215" i="1"/>
  <c r="N215" i="1"/>
  <c r="M215" i="1"/>
  <c r="I215" i="1"/>
  <c r="AE214" i="1"/>
  <c r="AD214" i="1"/>
  <c r="W214" i="1"/>
  <c r="V214" i="1"/>
  <c r="N214" i="1"/>
  <c r="M214" i="1"/>
  <c r="I214" i="1"/>
  <c r="AE213" i="1"/>
  <c r="AD213" i="1"/>
  <c r="W213" i="1"/>
  <c r="V213" i="1"/>
  <c r="N213" i="1"/>
  <c r="M213" i="1"/>
  <c r="I213" i="1"/>
  <c r="AE212" i="1"/>
  <c r="AD212" i="1"/>
  <c r="W212" i="1"/>
  <c r="V212" i="1"/>
  <c r="N212" i="1"/>
  <c r="M212" i="1"/>
  <c r="I212" i="1"/>
  <c r="AE211" i="1"/>
  <c r="AD211" i="1"/>
  <c r="W211" i="1"/>
  <c r="V211" i="1"/>
  <c r="N211" i="1"/>
  <c r="M211" i="1"/>
  <c r="I211" i="1"/>
  <c r="AE210" i="1"/>
  <c r="AD210" i="1"/>
  <c r="W210" i="1"/>
  <c r="V210" i="1"/>
  <c r="N210" i="1"/>
  <c r="M210" i="1"/>
  <c r="I210" i="1"/>
  <c r="AE209" i="1"/>
  <c r="AD209" i="1"/>
  <c r="W209" i="1"/>
  <c r="V209" i="1"/>
  <c r="N209" i="1"/>
  <c r="M209" i="1"/>
  <c r="I209" i="1"/>
  <c r="AE206" i="1"/>
  <c r="AD206" i="1"/>
  <c r="W206" i="1"/>
  <c r="V206" i="1"/>
  <c r="AE205" i="1"/>
  <c r="AD205" i="1"/>
  <c r="W205" i="1"/>
  <c r="V205" i="1"/>
  <c r="AE204" i="1"/>
  <c r="AD204" i="1"/>
  <c r="W204" i="1"/>
  <c r="V204" i="1"/>
  <c r="AE203" i="1"/>
  <c r="AD203" i="1"/>
  <c r="W203" i="1"/>
  <c r="V203" i="1"/>
  <c r="N203" i="1"/>
  <c r="M203" i="1"/>
  <c r="I203" i="1"/>
  <c r="AE202" i="1"/>
  <c r="AD202" i="1"/>
  <c r="W202" i="1"/>
  <c r="V202" i="1"/>
  <c r="N202" i="1"/>
  <c r="M202" i="1"/>
  <c r="I202" i="1"/>
  <c r="AE201" i="1"/>
  <c r="AD201" i="1"/>
  <c r="W201" i="1"/>
  <c r="V201" i="1"/>
  <c r="N201" i="1"/>
  <c r="M201" i="1"/>
  <c r="I201" i="1"/>
  <c r="AE200" i="1"/>
  <c r="AD200" i="1"/>
  <c r="W200" i="1"/>
  <c r="V200" i="1"/>
  <c r="N200" i="1"/>
  <c r="M200" i="1"/>
  <c r="I200" i="1"/>
  <c r="AE199" i="1"/>
  <c r="AD199" i="1"/>
  <c r="W199" i="1"/>
  <c r="V199" i="1"/>
  <c r="N199" i="1"/>
  <c r="M199" i="1"/>
  <c r="I199" i="1"/>
  <c r="AE198" i="1"/>
  <c r="AD198" i="1"/>
  <c r="W198" i="1"/>
  <c r="V198" i="1"/>
  <c r="N198" i="1"/>
  <c r="M198" i="1"/>
  <c r="I198" i="1"/>
  <c r="AE197" i="1"/>
  <c r="AD197" i="1"/>
  <c r="W197" i="1"/>
  <c r="V197" i="1"/>
  <c r="AE196" i="1"/>
  <c r="AD196" i="1"/>
  <c r="W196" i="1"/>
  <c r="V196" i="1"/>
  <c r="N196" i="1"/>
  <c r="M196" i="1"/>
  <c r="I196" i="1"/>
  <c r="AE195" i="1"/>
  <c r="AD195" i="1"/>
  <c r="W195" i="1"/>
  <c r="V195" i="1"/>
  <c r="N195" i="1"/>
  <c r="M195" i="1"/>
  <c r="I195" i="1"/>
  <c r="AE194" i="1"/>
  <c r="AD194" i="1"/>
  <c r="W194" i="1"/>
  <c r="V194" i="1"/>
  <c r="AE193" i="1"/>
  <c r="AD193" i="1"/>
  <c r="W193" i="1"/>
  <c r="V193" i="1"/>
  <c r="AE192" i="1"/>
  <c r="AD192" i="1"/>
  <c r="W192" i="1"/>
  <c r="V192" i="1"/>
  <c r="AE191" i="1"/>
  <c r="AD191" i="1"/>
  <c r="W191" i="1"/>
  <c r="V191" i="1"/>
  <c r="N191" i="1"/>
  <c r="M191" i="1"/>
  <c r="I191" i="1"/>
  <c r="AE190" i="1"/>
  <c r="AD190" i="1"/>
  <c r="W190" i="1"/>
  <c r="V190" i="1"/>
  <c r="N190" i="1"/>
  <c r="M190" i="1"/>
  <c r="I190" i="1"/>
  <c r="AE189" i="1"/>
  <c r="AD189" i="1"/>
  <c r="W189" i="1"/>
  <c r="V189" i="1"/>
  <c r="N189" i="1"/>
  <c r="M189" i="1"/>
  <c r="I189" i="1"/>
  <c r="AE188" i="1"/>
  <c r="AD188" i="1"/>
  <c r="W188" i="1"/>
  <c r="V188" i="1"/>
  <c r="N188" i="1"/>
  <c r="M188" i="1"/>
  <c r="I188" i="1"/>
  <c r="AE187" i="1"/>
  <c r="AD187" i="1"/>
  <c r="W187" i="1"/>
  <c r="V187" i="1"/>
  <c r="N187" i="1"/>
  <c r="M187" i="1"/>
  <c r="I187" i="1"/>
  <c r="AE186" i="1"/>
  <c r="AD186" i="1"/>
  <c r="W186" i="1"/>
  <c r="V186" i="1"/>
  <c r="N186" i="1"/>
  <c r="M186" i="1"/>
  <c r="I186" i="1"/>
  <c r="AE183" i="1"/>
  <c r="AD183" i="1"/>
  <c r="W183" i="1"/>
  <c r="V183" i="1"/>
  <c r="N183" i="1"/>
  <c r="M183" i="1"/>
  <c r="I183" i="1"/>
  <c r="AE182" i="1"/>
  <c r="AD182" i="1"/>
  <c r="W182" i="1"/>
  <c r="V182" i="1"/>
  <c r="N182" i="1"/>
  <c r="M182" i="1"/>
  <c r="I182" i="1"/>
  <c r="AE181" i="1"/>
  <c r="AD181" i="1"/>
  <c r="W181" i="1"/>
  <c r="V181" i="1"/>
  <c r="N181" i="1"/>
  <c r="M181" i="1"/>
  <c r="I181" i="1"/>
  <c r="AE180" i="1"/>
  <c r="AD180" i="1"/>
  <c r="W180" i="1"/>
  <c r="V180" i="1"/>
  <c r="N180" i="1"/>
  <c r="M180" i="1"/>
  <c r="I180" i="1"/>
  <c r="AE179" i="1"/>
  <c r="AD179" i="1"/>
  <c r="W179" i="1"/>
  <c r="V179" i="1"/>
  <c r="AE178" i="1"/>
  <c r="AD178" i="1"/>
  <c r="W178" i="1"/>
  <c r="V178" i="1"/>
  <c r="N178" i="1"/>
  <c r="M178" i="1"/>
  <c r="I178" i="1"/>
  <c r="AE177" i="1"/>
  <c r="AD177" i="1"/>
  <c r="W177" i="1"/>
  <c r="V177" i="1"/>
  <c r="AE176" i="1"/>
  <c r="AD176" i="1"/>
  <c r="W176" i="1"/>
  <c r="V176" i="1"/>
  <c r="N176" i="1"/>
  <c r="M176" i="1"/>
  <c r="I176" i="1"/>
  <c r="AE175" i="1"/>
  <c r="AD175" i="1"/>
  <c r="W175" i="1"/>
  <c r="V175" i="1"/>
  <c r="N175" i="1"/>
  <c r="M175" i="1"/>
  <c r="I175" i="1"/>
  <c r="AE174" i="1"/>
  <c r="AD174" i="1"/>
  <c r="W174" i="1"/>
  <c r="V174" i="1"/>
  <c r="N174" i="1"/>
  <c r="M174" i="1"/>
  <c r="I174" i="1"/>
  <c r="AE173" i="1"/>
  <c r="AD173" i="1"/>
  <c r="W173" i="1"/>
  <c r="V173" i="1"/>
  <c r="N173" i="1"/>
  <c r="M173" i="1"/>
  <c r="I173" i="1"/>
  <c r="AE172" i="1"/>
  <c r="AD172" i="1"/>
  <c r="W172" i="1"/>
  <c r="V172" i="1"/>
  <c r="N172" i="1"/>
  <c r="M172" i="1"/>
  <c r="I172" i="1"/>
  <c r="AE171" i="1"/>
  <c r="AD171" i="1"/>
  <c r="W171" i="1"/>
  <c r="V171" i="1"/>
  <c r="N171" i="1"/>
  <c r="M171" i="1"/>
  <c r="I171" i="1"/>
  <c r="AE168" i="1"/>
  <c r="AD168" i="1"/>
  <c r="W168" i="1"/>
  <c r="V168" i="1"/>
  <c r="N168" i="1"/>
  <c r="M168" i="1"/>
  <c r="I168" i="1"/>
  <c r="AE167" i="1"/>
  <c r="AD167" i="1"/>
  <c r="W167" i="1"/>
  <c r="V167" i="1"/>
  <c r="N167" i="1"/>
  <c r="M167" i="1"/>
  <c r="I167" i="1"/>
  <c r="AE166" i="1"/>
  <c r="AD166" i="1"/>
  <c r="W166" i="1"/>
  <c r="V166" i="1"/>
  <c r="N166" i="1"/>
  <c r="M166" i="1"/>
  <c r="I166" i="1"/>
  <c r="AE165" i="1"/>
  <c r="AD165" i="1"/>
  <c r="W165" i="1"/>
  <c r="V165" i="1"/>
  <c r="AE164" i="1"/>
  <c r="AD164" i="1"/>
  <c r="W164" i="1"/>
  <c r="V164" i="1"/>
  <c r="N164" i="1"/>
  <c r="M164" i="1"/>
  <c r="I164" i="1"/>
  <c r="AE163" i="1"/>
  <c r="AD163" i="1"/>
  <c r="W163" i="1"/>
  <c r="V163" i="1"/>
  <c r="N163" i="1"/>
  <c r="M163" i="1"/>
  <c r="I163" i="1"/>
  <c r="AE162" i="1"/>
  <c r="AD162" i="1"/>
  <c r="W162" i="1"/>
  <c r="V162" i="1"/>
  <c r="N162" i="1"/>
  <c r="M162" i="1"/>
  <c r="I162" i="1"/>
  <c r="AE161" i="1"/>
  <c r="AD161" i="1"/>
  <c r="W161" i="1"/>
  <c r="V161" i="1"/>
  <c r="N161" i="1"/>
  <c r="M161" i="1"/>
  <c r="I161" i="1"/>
  <c r="AE160" i="1"/>
  <c r="AD160" i="1"/>
  <c r="W160" i="1"/>
  <c r="V160" i="1"/>
  <c r="N160" i="1"/>
  <c r="M160" i="1"/>
  <c r="I160" i="1"/>
  <c r="AE159" i="1"/>
  <c r="AD159" i="1"/>
  <c r="W159" i="1"/>
  <c r="V159" i="1"/>
  <c r="N159" i="1"/>
  <c r="M159" i="1"/>
  <c r="I159" i="1"/>
  <c r="AE158" i="1"/>
  <c r="AD158" i="1"/>
  <c r="W158" i="1"/>
  <c r="V158" i="1"/>
  <c r="N158" i="1"/>
  <c r="M158" i="1"/>
  <c r="I158" i="1"/>
  <c r="AE157" i="1"/>
  <c r="AD157" i="1"/>
  <c r="W157" i="1"/>
  <c r="V157" i="1"/>
  <c r="N157" i="1"/>
  <c r="M157" i="1"/>
  <c r="I157" i="1"/>
  <c r="AE156" i="1"/>
  <c r="AD156" i="1"/>
  <c r="W156" i="1"/>
  <c r="V156" i="1"/>
  <c r="N156" i="1"/>
  <c r="M156" i="1"/>
  <c r="I156" i="1"/>
  <c r="AE155" i="1"/>
  <c r="AD155" i="1"/>
  <c r="W155" i="1"/>
  <c r="V155" i="1"/>
  <c r="N155" i="1"/>
  <c r="M155" i="1"/>
  <c r="I155" i="1"/>
  <c r="AE152" i="1"/>
  <c r="AD152" i="1"/>
  <c r="W152" i="1"/>
  <c r="V152" i="1"/>
  <c r="N152" i="1"/>
  <c r="M152" i="1"/>
  <c r="I152" i="1"/>
  <c r="AE151" i="1"/>
  <c r="AD151" i="1"/>
  <c r="W151" i="1"/>
  <c r="V151" i="1"/>
  <c r="N151" i="1"/>
  <c r="M151" i="1"/>
  <c r="I151" i="1"/>
  <c r="AE150" i="1"/>
  <c r="AD150" i="1"/>
  <c r="W150" i="1"/>
  <c r="V150" i="1"/>
  <c r="N150" i="1"/>
  <c r="M150" i="1"/>
  <c r="I150" i="1"/>
  <c r="AE149" i="1"/>
  <c r="AD149" i="1"/>
  <c r="W149" i="1"/>
  <c r="V149" i="1"/>
  <c r="N149" i="1"/>
  <c r="M149" i="1"/>
  <c r="I149" i="1"/>
  <c r="AE148" i="1"/>
  <c r="AD148" i="1"/>
  <c r="W148" i="1"/>
  <c r="V148" i="1"/>
  <c r="N148" i="1"/>
  <c r="M148" i="1"/>
  <c r="I148" i="1"/>
  <c r="AE147" i="1"/>
  <c r="AD147" i="1"/>
  <c r="W147" i="1"/>
  <c r="V147" i="1"/>
  <c r="N147" i="1"/>
  <c r="M147" i="1"/>
  <c r="I147" i="1"/>
  <c r="AE146" i="1"/>
  <c r="AD146" i="1"/>
  <c r="W146" i="1"/>
  <c r="V146" i="1"/>
  <c r="N146" i="1"/>
  <c r="M146" i="1"/>
  <c r="I146" i="1"/>
  <c r="W145" i="1"/>
  <c r="V145" i="1"/>
  <c r="N145" i="1"/>
  <c r="M145" i="1"/>
  <c r="I145" i="1"/>
  <c r="AE144" i="1"/>
  <c r="AD144" i="1"/>
  <c r="W144" i="1"/>
  <c r="V144" i="1"/>
  <c r="N144" i="1"/>
  <c r="M144" i="1"/>
  <c r="I144" i="1"/>
  <c r="AE143" i="1"/>
  <c r="AD143" i="1"/>
  <c r="W143" i="1"/>
  <c r="V143" i="1"/>
  <c r="N143" i="1"/>
  <c r="M143" i="1"/>
  <c r="I143" i="1"/>
  <c r="I124" i="1"/>
  <c r="M124" i="1"/>
  <c r="N124" i="1"/>
  <c r="V124" i="1"/>
  <c r="W124" i="1"/>
  <c r="AD124" i="1"/>
  <c r="AE124" i="1"/>
  <c r="I125" i="1"/>
  <c r="M125" i="1"/>
  <c r="N125" i="1"/>
  <c r="V125" i="1"/>
  <c r="W125" i="1"/>
  <c r="AD125" i="1"/>
  <c r="AE125" i="1"/>
  <c r="I126" i="1"/>
  <c r="M126" i="1"/>
  <c r="N126" i="1"/>
  <c r="V126" i="1"/>
  <c r="W126" i="1"/>
  <c r="AD126" i="1"/>
  <c r="AE126" i="1"/>
  <c r="V127" i="1"/>
  <c r="W127" i="1"/>
  <c r="AD127" i="1"/>
  <c r="AE127" i="1"/>
  <c r="I128" i="1"/>
  <c r="M128" i="1"/>
  <c r="N128" i="1"/>
  <c r="V128" i="1"/>
  <c r="W128" i="1"/>
  <c r="AD128" i="1"/>
  <c r="AE128" i="1"/>
  <c r="I129" i="1"/>
  <c r="M129" i="1"/>
  <c r="N129" i="1"/>
  <c r="V129" i="1"/>
  <c r="W129" i="1"/>
  <c r="AD129" i="1"/>
  <c r="AE129" i="1"/>
  <c r="I130" i="1"/>
  <c r="M130" i="1"/>
  <c r="N130" i="1"/>
  <c r="V130" i="1"/>
  <c r="W130" i="1"/>
  <c r="AD130" i="1"/>
  <c r="AE130" i="1"/>
  <c r="I131" i="1"/>
  <c r="M131" i="1"/>
  <c r="N131" i="1"/>
  <c r="V131" i="1"/>
  <c r="W131" i="1"/>
  <c r="AD131" i="1"/>
  <c r="AE131" i="1"/>
  <c r="I132" i="1"/>
  <c r="M132" i="1"/>
  <c r="N132" i="1"/>
  <c r="V132" i="1"/>
  <c r="W132" i="1"/>
  <c r="AD132" i="1"/>
  <c r="AE132" i="1"/>
  <c r="I133" i="1"/>
  <c r="M133" i="1"/>
  <c r="N133" i="1"/>
  <c r="V133" i="1"/>
  <c r="W133" i="1"/>
  <c r="AD133" i="1"/>
  <c r="AE133" i="1"/>
  <c r="I134" i="1"/>
  <c r="M134" i="1"/>
  <c r="N134" i="1"/>
  <c r="V134" i="1"/>
  <c r="W134" i="1"/>
  <c r="AD134" i="1"/>
  <c r="AE134" i="1"/>
  <c r="V135" i="1"/>
  <c r="W135" i="1"/>
  <c r="AD135" i="1"/>
  <c r="AE135" i="1"/>
  <c r="V136" i="1"/>
  <c r="W136" i="1"/>
  <c r="AD136" i="1"/>
  <c r="AE136" i="1"/>
  <c r="V137" i="1"/>
  <c r="W137" i="1"/>
  <c r="AD137" i="1"/>
  <c r="AE137" i="1"/>
  <c r="V138" i="1"/>
  <c r="W138" i="1"/>
  <c r="AD138" i="1"/>
  <c r="AE138" i="1"/>
  <c r="V139" i="1"/>
  <c r="W139" i="1"/>
  <c r="AD139" i="1"/>
  <c r="AE139" i="1"/>
  <c r="V140" i="1"/>
  <c r="W140" i="1"/>
  <c r="AD140" i="1"/>
  <c r="AE140" i="1"/>
  <c r="AE251" i="1"/>
  <c r="AE250" i="1" s="1"/>
  <c r="AD251" i="1"/>
  <c r="W251" i="1"/>
  <c r="V251" i="1"/>
  <c r="AE232" i="1"/>
  <c r="AD232" i="1"/>
  <c r="W232" i="1"/>
  <c r="V232" i="1"/>
  <c r="N232" i="1"/>
  <c r="M232" i="1"/>
  <c r="I232" i="1"/>
  <c r="AE208" i="1"/>
  <c r="AD208" i="1"/>
  <c r="W208" i="1"/>
  <c r="V208" i="1"/>
  <c r="N208" i="1"/>
  <c r="M208" i="1"/>
  <c r="M207" i="1" s="1"/>
  <c r="I208" i="1"/>
  <c r="AE185" i="1"/>
  <c r="AD185" i="1"/>
  <c r="W185" i="1"/>
  <c r="V185" i="1"/>
  <c r="N185" i="1"/>
  <c r="M185" i="1"/>
  <c r="I185" i="1"/>
  <c r="AE170" i="1"/>
  <c r="AD170" i="1"/>
  <c r="W170" i="1"/>
  <c r="V170" i="1"/>
  <c r="N170" i="1"/>
  <c r="M170" i="1"/>
  <c r="I170" i="1"/>
  <c r="AE154" i="1"/>
  <c r="AD154" i="1"/>
  <c r="W154" i="1"/>
  <c r="V154" i="1"/>
  <c r="N154" i="1"/>
  <c r="N153" i="1" s="1"/>
  <c r="M154" i="1"/>
  <c r="I154" i="1"/>
  <c r="AE142" i="1"/>
  <c r="AD142" i="1"/>
  <c r="W142" i="1"/>
  <c r="V142" i="1"/>
  <c r="N142" i="1"/>
  <c r="M142" i="1"/>
  <c r="I142" i="1"/>
  <c r="AE123" i="1"/>
  <c r="AD123" i="1"/>
  <c r="W123" i="1"/>
  <c r="V123" i="1"/>
  <c r="N123" i="1"/>
  <c r="M123" i="1"/>
  <c r="I123" i="1"/>
  <c r="AE121" i="1"/>
  <c r="AD121" i="1"/>
  <c r="W121" i="1"/>
  <c r="V121" i="1"/>
  <c r="N121" i="1"/>
  <c r="M121" i="1"/>
  <c r="I121" i="1"/>
  <c r="AE120" i="1"/>
  <c r="AD120" i="1"/>
  <c r="W120" i="1"/>
  <c r="V120" i="1"/>
  <c r="N120" i="1"/>
  <c r="M120" i="1"/>
  <c r="I120" i="1"/>
  <c r="AE119" i="1"/>
  <c r="AD119" i="1"/>
  <c r="W119" i="1"/>
  <c r="V119" i="1"/>
  <c r="N119" i="1"/>
  <c r="M119" i="1"/>
  <c r="I119" i="1"/>
  <c r="AE118" i="1"/>
  <c r="AD118" i="1"/>
  <c r="W118" i="1"/>
  <c r="V118" i="1"/>
  <c r="N118" i="1"/>
  <c r="M118" i="1"/>
  <c r="I118" i="1"/>
  <c r="AE117" i="1"/>
  <c r="AD117" i="1"/>
  <c r="W117" i="1"/>
  <c r="V117" i="1"/>
  <c r="N117" i="1"/>
  <c r="M117" i="1"/>
  <c r="I117" i="1"/>
  <c r="AE116" i="1"/>
  <c r="AD116" i="1"/>
  <c r="W116" i="1"/>
  <c r="V116" i="1"/>
  <c r="N116" i="1"/>
  <c r="M116" i="1"/>
  <c r="I116" i="1"/>
  <c r="AE115" i="1"/>
  <c r="AD115" i="1"/>
  <c r="W115" i="1"/>
  <c r="V115" i="1"/>
  <c r="N115" i="1"/>
  <c r="M115" i="1"/>
  <c r="I115" i="1"/>
  <c r="AE114" i="1"/>
  <c r="AD114" i="1"/>
  <c r="W114" i="1"/>
  <c r="V114" i="1"/>
  <c r="N114" i="1"/>
  <c r="M114" i="1"/>
  <c r="I114" i="1"/>
  <c r="AE113" i="1"/>
  <c r="AD113" i="1"/>
  <c r="W113" i="1"/>
  <c r="V113" i="1"/>
  <c r="N113" i="1"/>
  <c r="M113" i="1"/>
  <c r="I113" i="1"/>
  <c r="AE112" i="1"/>
  <c r="AD112" i="1"/>
  <c r="W112" i="1"/>
  <c r="V112" i="1"/>
  <c r="N112" i="1"/>
  <c r="M112" i="1"/>
  <c r="I112" i="1"/>
  <c r="AE110" i="1"/>
  <c r="AD110" i="1"/>
  <c r="W110" i="1"/>
  <c r="V110" i="1"/>
  <c r="N110" i="1"/>
  <c r="M110" i="1"/>
  <c r="I110" i="1"/>
  <c r="AE109" i="1"/>
  <c r="AD109" i="1"/>
  <c r="W109" i="1"/>
  <c r="V109" i="1"/>
  <c r="N109" i="1"/>
  <c r="M109" i="1"/>
  <c r="I109" i="1"/>
  <c r="AE108" i="1"/>
  <c r="W108" i="1"/>
  <c r="V108" i="1"/>
  <c r="N108" i="1"/>
  <c r="M108" i="1"/>
  <c r="I108" i="1"/>
  <c r="AE107" i="1"/>
  <c r="AD107" i="1"/>
  <c r="W107" i="1"/>
  <c r="V107" i="1"/>
  <c r="N107" i="1"/>
  <c r="M107" i="1"/>
  <c r="I107" i="1"/>
  <c r="AE106" i="1"/>
  <c r="AD106" i="1"/>
  <c r="W106" i="1"/>
  <c r="V106" i="1"/>
  <c r="N106" i="1"/>
  <c r="M106" i="1"/>
  <c r="I106" i="1"/>
  <c r="N105" i="1"/>
  <c r="M105" i="1"/>
  <c r="I105" i="1"/>
  <c r="AE104" i="1"/>
  <c r="AD104" i="1"/>
  <c r="W104" i="1"/>
  <c r="V104" i="1"/>
  <c r="N104" i="1"/>
  <c r="M104" i="1"/>
  <c r="I104" i="1"/>
  <c r="AE103" i="1"/>
  <c r="AD103" i="1"/>
  <c r="W103" i="1"/>
  <c r="V103" i="1"/>
  <c r="N103" i="1"/>
  <c r="M103" i="1"/>
  <c r="I103" i="1"/>
  <c r="AE102" i="1"/>
  <c r="W102" i="1"/>
  <c r="V102" i="1"/>
  <c r="N102" i="1"/>
  <c r="M102" i="1"/>
  <c r="I102" i="1"/>
  <c r="AE101" i="1"/>
  <c r="AD101" i="1"/>
  <c r="W101" i="1"/>
  <c r="V101" i="1"/>
  <c r="N101" i="1"/>
  <c r="M101" i="1"/>
  <c r="I101" i="1"/>
  <c r="AE100" i="1"/>
  <c r="AD100" i="1"/>
  <c r="W100" i="1"/>
  <c r="V100" i="1"/>
  <c r="N100" i="1"/>
  <c r="M100" i="1"/>
  <c r="I100" i="1"/>
  <c r="AE99" i="1"/>
  <c r="AD99" i="1"/>
  <c r="W99" i="1"/>
  <c r="V99" i="1"/>
  <c r="N99" i="1"/>
  <c r="M99" i="1"/>
  <c r="I99" i="1"/>
  <c r="AE98" i="1"/>
  <c r="AD98" i="1"/>
  <c r="W98" i="1"/>
  <c r="V98" i="1"/>
  <c r="N98" i="1"/>
  <c r="M98" i="1"/>
  <c r="I98" i="1"/>
  <c r="AE97" i="1"/>
  <c r="AD97" i="1"/>
  <c r="W97" i="1"/>
  <c r="V97" i="1"/>
  <c r="N97" i="1"/>
  <c r="M97" i="1"/>
  <c r="I97" i="1"/>
  <c r="AE96" i="1"/>
  <c r="AD96" i="1"/>
  <c r="W96" i="1"/>
  <c r="V96" i="1"/>
  <c r="N96" i="1"/>
  <c r="M96" i="1"/>
  <c r="I96" i="1"/>
  <c r="AE95" i="1"/>
  <c r="AD95" i="1"/>
  <c r="W95" i="1"/>
  <c r="V95" i="1"/>
  <c r="N95" i="1"/>
  <c r="M95" i="1"/>
  <c r="I95" i="1"/>
  <c r="AE94" i="1"/>
  <c r="AD94" i="1"/>
  <c r="W94" i="1"/>
  <c r="V94" i="1"/>
  <c r="N94" i="1"/>
  <c r="M94" i="1"/>
  <c r="I94" i="1"/>
  <c r="AE93" i="1"/>
  <c r="AD93" i="1"/>
  <c r="W93" i="1"/>
  <c r="V93" i="1"/>
  <c r="N93" i="1"/>
  <c r="M93" i="1"/>
  <c r="I93" i="1"/>
  <c r="AE92" i="1"/>
  <c r="AD92" i="1"/>
  <c r="W92" i="1"/>
  <c r="V92" i="1"/>
  <c r="N92" i="1"/>
  <c r="M92" i="1"/>
  <c r="I92" i="1"/>
  <c r="N91" i="1"/>
  <c r="M91" i="1"/>
  <c r="I91" i="1"/>
  <c r="AE89" i="1"/>
  <c r="AE88" i="1" s="1"/>
  <c r="AD89" i="1"/>
  <c r="AD88" i="1" s="1"/>
  <c r="W89" i="1"/>
  <c r="W88" i="1" s="1"/>
  <c r="V89" i="1"/>
  <c r="V88" i="1" s="1"/>
  <c r="N89" i="1"/>
  <c r="N88" i="1" s="1"/>
  <c r="M89" i="1"/>
  <c r="M88" i="1" s="1"/>
  <c r="I89" i="1"/>
  <c r="I88" i="1" s="1"/>
  <c r="F88" i="1"/>
  <c r="AE87" i="1"/>
  <c r="AD87" i="1"/>
  <c r="W87" i="1"/>
  <c r="V87" i="1"/>
  <c r="N87" i="1"/>
  <c r="M87" i="1"/>
  <c r="I87" i="1"/>
  <c r="AE86" i="1"/>
  <c r="AD86" i="1"/>
  <c r="W86" i="1"/>
  <c r="V86" i="1"/>
  <c r="N86" i="1"/>
  <c r="M86" i="1"/>
  <c r="I86" i="1"/>
  <c r="AE85" i="1"/>
  <c r="AD85" i="1"/>
  <c r="W85" i="1"/>
  <c r="V85" i="1"/>
  <c r="N85" i="1"/>
  <c r="M85" i="1"/>
  <c r="I85" i="1"/>
  <c r="AE84" i="1"/>
  <c r="AD84" i="1"/>
  <c r="W84" i="1"/>
  <c r="V84" i="1"/>
  <c r="N84" i="1"/>
  <c r="M84" i="1"/>
  <c r="I84" i="1"/>
  <c r="AE83" i="1"/>
  <c r="AD83" i="1"/>
  <c r="W83" i="1"/>
  <c r="V83" i="1"/>
  <c r="N83" i="1"/>
  <c r="M83" i="1"/>
  <c r="I83" i="1"/>
  <c r="AE81" i="1"/>
  <c r="AD81" i="1"/>
  <c r="W81" i="1"/>
  <c r="V81" i="1"/>
  <c r="N81" i="1"/>
  <c r="M81" i="1"/>
  <c r="I81" i="1"/>
  <c r="AE80" i="1"/>
  <c r="AD80" i="1"/>
  <c r="W80" i="1"/>
  <c r="V80" i="1"/>
  <c r="N80" i="1"/>
  <c r="M80" i="1"/>
  <c r="I80" i="1"/>
  <c r="AE79" i="1"/>
  <c r="AD79" i="1"/>
  <c r="W79" i="1"/>
  <c r="V79" i="1"/>
  <c r="N79" i="1"/>
  <c r="M79" i="1"/>
  <c r="I79" i="1"/>
  <c r="AE78" i="1"/>
  <c r="AD78" i="1"/>
  <c r="W78" i="1"/>
  <c r="V78" i="1"/>
  <c r="N78" i="1"/>
  <c r="M78" i="1"/>
  <c r="I78" i="1"/>
  <c r="AE77" i="1"/>
  <c r="AD77" i="1"/>
  <c r="W77" i="1"/>
  <c r="V77" i="1"/>
  <c r="N77" i="1"/>
  <c r="M77" i="1"/>
  <c r="I77" i="1"/>
  <c r="AE75" i="1"/>
  <c r="AD75" i="1"/>
  <c r="W75" i="1"/>
  <c r="V75" i="1"/>
  <c r="N75" i="1"/>
  <c r="M75" i="1"/>
  <c r="I75" i="1"/>
  <c r="AE74" i="1"/>
  <c r="AD74" i="1"/>
  <c r="W74" i="1"/>
  <c r="V74" i="1"/>
  <c r="N74" i="1"/>
  <c r="M74" i="1"/>
  <c r="I74" i="1"/>
  <c r="AE73" i="1"/>
  <c r="AD73" i="1"/>
  <c r="W73" i="1"/>
  <c r="V73" i="1"/>
  <c r="N73" i="1"/>
  <c r="M73" i="1"/>
  <c r="I73" i="1"/>
  <c r="AE72" i="1"/>
  <c r="AD72" i="1"/>
  <c r="W72" i="1"/>
  <c r="V72" i="1"/>
  <c r="N72" i="1"/>
  <c r="M72" i="1"/>
  <c r="I72" i="1"/>
  <c r="AE71" i="1"/>
  <c r="AD71" i="1"/>
  <c r="W71" i="1"/>
  <c r="V71" i="1"/>
  <c r="N71" i="1"/>
  <c r="M71" i="1"/>
  <c r="I71" i="1"/>
  <c r="W69" i="1"/>
  <c r="V69" i="1"/>
  <c r="AE68" i="1"/>
  <c r="AD68" i="1"/>
  <c r="W68" i="1"/>
  <c r="V68" i="1"/>
  <c r="N68" i="1"/>
  <c r="M68" i="1"/>
  <c r="I68" i="1"/>
  <c r="AE67" i="1"/>
  <c r="AD67" i="1"/>
  <c r="W67" i="1"/>
  <c r="V67" i="1"/>
  <c r="N67" i="1"/>
  <c r="M67" i="1"/>
  <c r="I67" i="1"/>
  <c r="AE66" i="1"/>
  <c r="AD66" i="1"/>
  <c r="W66" i="1"/>
  <c r="V66" i="1"/>
  <c r="N66" i="1"/>
  <c r="M66" i="1"/>
  <c r="I66" i="1"/>
  <c r="AE65" i="1"/>
  <c r="AD65" i="1"/>
  <c r="W65" i="1"/>
  <c r="V65" i="1"/>
  <c r="N65" i="1"/>
  <c r="M65" i="1"/>
  <c r="I65" i="1"/>
  <c r="AE64" i="1"/>
  <c r="AD64" i="1"/>
  <c r="W64" i="1"/>
  <c r="V64" i="1"/>
  <c r="N64" i="1"/>
  <c r="M64" i="1"/>
  <c r="I64" i="1"/>
  <c r="AE63" i="1"/>
  <c r="AD63" i="1"/>
  <c r="W63" i="1"/>
  <c r="V63" i="1"/>
  <c r="N63" i="1"/>
  <c r="M63" i="1"/>
  <c r="I63" i="1"/>
  <c r="AE62" i="1"/>
  <c r="AD62" i="1"/>
  <c r="W62" i="1"/>
  <c r="V62" i="1"/>
  <c r="N62" i="1"/>
  <c r="M62" i="1"/>
  <c r="I62" i="1"/>
  <c r="AE61" i="1"/>
  <c r="AD61" i="1"/>
  <c r="W61" i="1"/>
  <c r="V61" i="1"/>
  <c r="N61" i="1"/>
  <c r="M61" i="1"/>
  <c r="I61" i="1"/>
  <c r="AE60" i="1"/>
  <c r="AD60" i="1"/>
  <c r="W60" i="1"/>
  <c r="V60" i="1"/>
  <c r="N60" i="1"/>
  <c r="M60" i="1"/>
  <c r="I60" i="1"/>
  <c r="AE58" i="1"/>
  <c r="AD58" i="1"/>
  <c r="W58" i="1"/>
  <c r="V58" i="1"/>
  <c r="N58" i="1"/>
  <c r="M58" i="1"/>
  <c r="I58" i="1"/>
  <c r="AE57" i="1"/>
  <c r="AD57" i="1"/>
  <c r="W57" i="1"/>
  <c r="V57" i="1"/>
  <c r="N57" i="1"/>
  <c r="M57" i="1"/>
  <c r="I57" i="1"/>
  <c r="AE56" i="1"/>
  <c r="AD56" i="1"/>
  <c r="W56" i="1"/>
  <c r="V56" i="1"/>
  <c r="N56" i="1"/>
  <c r="M56" i="1"/>
  <c r="I56" i="1"/>
  <c r="AE55" i="1"/>
  <c r="AD55" i="1"/>
  <c r="W55" i="1"/>
  <c r="V55" i="1"/>
  <c r="N55" i="1"/>
  <c r="M55" i="1"/>
  <c r="I55" i="1"/>
  <c r="AE54" i="1"/>
  <c r="AD54" i="1"/>
  <c r="W54" i="1"/>
  <c r="V54" i="1"/>
  <c r="N54" i="1"/>
  <c r="M54" i="1"/>
  <c r="I54" i="1"/>
  <c r="AE53" i="1"/>
  <c r="AD53" i="1"/>
  <c r="W53" i="1"/>
  <c r="V53" i="1"/>
  <c r="N53" i="1"/>
  <c r="M53" i="1"/>
  <c r="I53" i="1"/>
  <c r="AE52" i="1"/>
  <c r="AD52" i="1"/>
  <c r="W52" i="1"/>
  <c r="V52" i="1"/>
  <c r="N52" i="1"/>
  <c r="M52" i="1"/>
  <c r="I52" i="1"/>
  <c r="AE51" i="1"/>
  <c r="AD51" i="1"/>
  <c r="W51" i="1"/>
  <c r="V51" i="1"/>
  <c r="N51" i="1"/>
  <c r="M51" i="1"/>
  <c r="I51" i="1"/>
  <c r="AE49" i="1"/>
  <c r="AD49" i="1"/>
  <c r="W49" i="1"/>
  <c r="V49" i="1"/>
  <c r="N49" i="1"/>
  <c r="M49" i="1"/>
  <c r="I49" i="1"/>
  <c r="AE48" i="1"/>
  <c r="AD48" i="1"/>
  <c r="W48" i="1"/>
  <c r="V48" i="1"/>
  <c r="N48" i="1"/>
  <c r="M48" i="1"/>
  <c r="I48" i="1"/>
  <c r="AE47" i="1"/>
  <c r="AD47" i="1"/>
  <c r="W47" i="1"/>
  <c r="V47" i="1"/>
  <c r="N47" i="1"/>
  <c r="M47" i="1"/>
  <c r="I47" i="1"/>
  <c r="AE46" i="1"/>
  <c r="AD46" i="1"/>
  <c r="W46" i="1"/>
  <c r="V46" i="1"/>
  <c r="N46" i="1"/>
  <c r="M46" i="1"/>
  <c r="I46" i="1"/>
  <c r="AE45" i="1"/>
  <c r="AD45" i="1"/>
  <c r="W45" i="1"/>
  <c r="V45" i="1"/>
  <c r="N45" i="1"/>
  <c r="M45" i="1"/>
  <c r="I45" i="1"/>
  <c r="AE44" i="1"/>
  <c r="AD44" i="1"/>
  <c r="W44" i="1"/>
  <c r="V44" i="1"/>
  <c r="N44" i="1"/>
  <c r="M44" i="1"/>
  <c r="I44" i="1"/>
  <c r="AE43" i="1"/>
  <c r="AD43" i="1"/>
  <c r="W43" i="1"/>
  <c r="V43" i="1"/>
  <c r="N43" i="1"/>
  <c r="M43" i="1"/>
  <c r="I43" i="1"/>
  <c r="AE42" i="1"/>
  <c r="AD42" i="1"/>
  <c r="W42" i="1"/>
  <c r="V42" i="1"/>
  <c r="N42" i="1"/>
  <c r="M42" i="1"/>
  <c r="I42" i="1"/>
  <c r="AE41" i="1"/>
  <c r="AD41" i="1"/>
  <c r="W41" i="1"/>
  <c r="V41" i="1"/>
  <c r="N41" i="1"/>
  <c r="M41" i="1"/>
  <c r="I41" i="1"/>
  <c r="AE40" i="1"/>
  <c r="AD40" i="1"/>
  <c r="W40" i="1"/>
  <c r="V40" i="1"/>
  <c r="N40" i="1"/>
  <c r="M40" i="1"/>
  <c r="I40" i="1"/>
  <c r="AE39" i="1"/>
  <c r="AD39" i="1"/>
  <c r="W39" i="1"/>
  <c r="V39" i="1"/>
  <c r="N39" i="1"/>
  <c r="M39" i="1"/>
  <c r="I39" i="1"/>
  <c r="AE38" i="1"/>
  <c r="AD38" i="1"/>
  <c r="W38" i="1"/>
  <c r="V38" i="1"/>
  <c r="N38" i="1"/>
  <c r="M38" i="1"/>
  <c r="I38" i="1"/>
  <c r="AE37" i="1"/>
  <c r="AD37" i="1"/>
  <c r="W37" i="1"/>
  <c r="V37" i="1"/>
  <c r="N37" i="1"/>
  <c r="M37" i="1"/>
  <c r="I37" i="1"/>
  <c r="AE36" i="1"/>
  <c r="AD36" i="1"/>
  <c r="W36" i="1"/>
  <c r="V36" i="1"/>
  <c r="N36" i="1"/>
  <c r="M36" i="1"/>
  <c r="I36" i="1"/>
  <c r="AE35" i="1"/>
  <c r="AD35" i="1"/>
  <c r="W35" i="1"/>
  <c r="V35" i="1"/>
  <c r="N35" i="1"/>
  <c r="M35" i="1"/>
  <c r="I35" i="1"/>
  <c r="AE34" i="1"/>
  <c r="AD34" i="1"/>
  <c r="W34" i="1"/>
  <c r="V34" i="1"/>
  <c r="N34" i="1"/>
  <c r="M34" i="1"/>
  <c r="I34" i="1"/>
  <c r="AE32" i="1"/>
  <c r="AD32" i="1"/>
  <c r="AE31" i="1"/>
  <c r="AD31" i="1"/>
  <c r="AE30" i="1"/>
  <c r="AD30" i="1"/>
  <c r="AE29" i="1"/>
  <c r="AD29" i="1"/>
  <c r="AE28" i="1"/>
  <c r="AD28" i="1"/>
  <c r="AE27" i="1"/>
  <c r="AD27" i="1"/>
  <c r="AE26" i="1"/>
  <c r="AD26" i="1"/>
  <c r="AE25" i="1"/>
  <c r="AD25" i="1"/>
  <c r="AE24" i="1"/>
  <c r="AD24" i="1"/>
  <c r="AE23" i="1"/>
  <c r="AD23" i="1"/>
  <c r="AE22" i="1"/>
  <c r="AD22" i="1"/>
  <c r="AE21" i="1"/>
  <c r="AD21" i="1"/>
  <c r="AE20" i="1"/>
  <c r="AD20" i="1"/>
  <c r="AE19" i="1"/>
  <c r="AD19" i="1"/>
  <c r="AE18" i="1"/>
  <c r="AD18" i="1"/>
  <c r="AE17" i="1"/>
  <c r="AD17" i="1"/>
  <c r="AE16" i="1"/>
  <c r="AD16" i="1"/>
  <c r="AE15" i="1"/>
  <c r="AD15" i="1"/>
  <c r="AE14" i="1"/>
  <c r="AD14" i="1"/>
  <c r="AE13" i="1"/>
  <c r="AD13" i="1"/>
  <c r="AE12" i="1"/>
  <c r="AD12" i="1"/>
  <c r="AE11" i="1"/>
  <c r="AD11" i="1"/>
  <c r="AE10" i="1"/>
  <c r="AD10" i="1"/>
  <c r="AE9" i="1"/>
  <c r="AD9" i="1"/>
  <c r="AD8" i="1"/>
  <c r="AE8" i="1"/>
  <c r="W32" i="1"/>
  <c r="V32" i="1"/>
  <c r="W31" i="1"/>
  <c r="V31" i="1"/>
  <c r="W30" i="1"/>
  <c r="V30" i="1"/>
  <c r="W29" i="1"/>
  <c r="V29" i="1"/>
  <c r="W28" i="1"/>
  <c r="V28" i="1"/>
  <c r="W27" i="1"/>
  <c r="V27" i="1"/>
  <c r="W26" i="1"/>
  <c r="V26" i="1"/>
  <c r="W25" i="1"/>
  <c r="V25" i="1"/>
  <c r="W24" i="1"/>
  <c r="V24" i="1"/>
  <c r="W23" i="1"/>
  <c r="V23" i="1"/>
  <c r="W22" i="1"/>
  <c r="V22" i="1"/>
  <c r="W21" i="1"/>
  <c r="V21" i="1"/>
  <c r="W20" i="1"/>
  <c r="V20" i="1"/>
  <c r="W19" i="1"/>
  <c r="V19" i="1"/>
  <c r="W18" i="1"/>
  <c r="V18" i="1"/>
  <c r="W17" i="1"/>
  <c r="V17" i="1"/>
  <c r="W16" i="1"/>
  <c r="V16" i="1"/>
  <c r="W15" i="1"/>
  <c r="V15" i="1"/>
  <c r="W14" i="1"/>
  <c r="V14" i="1"/>
  <c r="W13" i="1"/>
  <c r="V13" i="1"/>
  <c r="W12" i="1"/>
  <c r="V12" i="1"/>
  <c r="W11" i="1"/>
  <c r="V11" i="1"/>
  <c r="W10" i="1"/>
  <c r="V10" i="1"/>
  <c r="W9" i="1"/>
  <c r="V9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20" i="1"/>
  <c r="M20" i="1"/>
  <c r="N19" i="1"/>
  <c r="M19" i="1"/>
  <c r="N18" i="1"/>
  <c r="M18" i="1"/>
  <c r="N17" i="1"/>
  <c r="M17" i="1"/>
  <c r="N16" i="1"/>
  <c r="M16" i="1"/>
  <c r="N15" i="1"/>
  <c r="M15" i="1"/>
  <c r="N14" i="1"/>
  <c r="M14" i="1"/>
  <c r="N13" i="1"/>
  <c r="M13" i="1"/>
  <c r="N12" i="1"/>
  <c r="M12" i="1"/>
  <c r="N11" i="1"/>
  <c r="M11" i="1"/>
  <c r="N10" i="1"/>
  <c r="M10" i="1"/>
  <c r="N9" i="1"/>
  <c r="M9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122" i="1" l="1"/>
  <c r="M141" i="1"/>
  <c r="AD141" i="1"/>
  <c r="AE153" i="1"/>
  <c r="W250" i="1"/>
  <c r="V250" i="1"/>
  <c r="AD207" i="1"/>
  <c r="L68" i="1"/>
  <c r="V169" i="1"/>
  <c r="V59" i="1"/>
  <c r="I184" i="1"/>
  <c r="W184" i="1"/>
  <c r="AD250" i="1"/>
  <c r="M184" i="1"/>
  <c r="AD184" i="1"/>
  <c r="N207" i="1"/>
  <c r="AE207" i="1"/>
  <c r="N184" i="1"/>
  <c r="AE184" i="1"/>
  <c r="V207" i="1"/>
  <c r="W231" i="1"/>
  <c r="V33" i="1"/>
  <c r="V76" i="1"/>
  <c r="I207" i="1"/>
  <c r="W207" i="1"/>
  <c r="AE70" i="1"/>
  <c r="I82" i="1"/>
  <c r="W82" i="1"/>
  <c r="V50" i="1"/>
  <c r="AD90" i="1"/>
  <c r="M122" i="1"/>
  <c r="N141" i="1"/>
  <c r="V153" i="1"/>
  <c r="W169" i="1"/>
  <c r="N169" i="1"/>
  <c r="AE169" i="1"/>
  <c r="V184" i="1"/>
  <c r="AE141" i="1"/>
  <c r="I169" i="1"/>
  <c r="N122" i="1"/>
  <c r="V141" i="1"/>
  <c r="I153" i="1"/>
  <c r="W153" i="1"/>
  <c r="M169" i="1"/>
  <c r="AD169" i="1"/>
  <c r="I231" i="1"/>
  <c r="N70" i="1"/>
  <c r="AD231" i="1"/>
  <c r="AE231" i="1"/>
  <c r="V231" i="1"/>
  <c r="M231" i="1"/>
  <c r="N231" i="1"/>
  <c r="M90" i="1"/>
  <c r="AE122" i="1"/>
  <c r="AD122" i="1"/>
  <c r="W122" i="1"/>
  <c r="AD7" i="1"/>
  <c r="AD5" i="1"/>
  <c r="AD4" i="1"/>
  <c r="M33" i="1"/>
  <c r="M50" i="1"/>
  <c r="AE7" i="1"/>
  <c r="AE5" i="1"/>
  <c r="AE4" i="1"/>
  <c r="N33" i="1"/>
  <c r="AE33" i="1"/>
  <c r="N50" i="1"/>
  <c r="AE50" i="1"/>
  <c r="N59" i="1"/>
  <c r="AE59" i="1"/>
  <c r="M70" i="1"/>
  <c r="AD70" i="1"/>
  <c r="N76" i="1"/>
  <c r="AE76" i="1"/>
  <c r="V82" i="1"/>
  <c r="I90" i="1"/>
  <c r="W90" i="1"/>
  <c r="L92" i="1"/>
  <c r="L96" i="1"/>
  <c r="V122" i="1"/>
  <c r="I141" i="1"/>
  <c r="W141" i="1"/>
  <c r="M153" i="1"/>
  <c r="AD153" i="1"/>
  <c r="I33" i="1"/>
  <c r="W33" i="1"/>
  <c r="I50" i="1"/>
  <c r="W50" i="1"/>
  <c r="I59" i="1"/>
  <c r="W59" i="1"/>
  <c r="V70" i="1"/>
  <c r="I76" i="1"/>
  <c r="W76" i="1"/>
  <c r="M82" i="1"/>
  <c r="AD82" i="1"/>
  <c r="N90" i="1"/>
  <c r="AE90" i="1"/>
  <c r="AD33" i="1"/>
  <c r="AD50" i="1"/>
  <c r="M59" i="1"/>
  <c r="AD59" i="1"/>
  <c r="I70" i="1"/>
  <c r="W70" i="1"/>
  <c r="M76" i="1"/>
  <c r="AD76" i="1"/>
  <c r="N82" i="1"/>
  <c r="AE82" i="1"/>
  <c r="V90" i="1"/>
  <c r="L36" i="1"/>
  <c r="L40" i="1"/>
  <c r="L44" i="1"/>
  <c r="L53" i="1"/>
  <c r="L93" i="1"/>
  <c r="L97" i="1"/>
  <c r="L101" i="1"/>
  <c r="L105" i="1"/>
  <c r="L100" i="1"/>
  <c r="L104" i="1"/>
  <c r="L108" i="1"/>
  <c r="L112" i="1"/>
  <c r="L116" i="1"/>
  <c r="L120" i="1"/>
  <c r="L232" i="1"/>
  <c r="L198" i="1"/>
  <c r="L172" i="1"/>
  <c r="L109" i="1"/>
  <c r="L64" i="1"/>
  <c r="L63" i="1"/>
  <c r="L10" i="1"/>
  <c r="L12" i="1"/>
  <c r="L14" i="1"/>
  <c r="L16" i="1"/>
  <c r="L18" i="1"/>
  <c r="L20" i="1"/>
  <c r="L22" i="1"/>
  <c r="L24" i="1"/>
  <c r="L26" i="1"/>
  <c r="L28" i="1"/>
  <c r="L30" i="1"/>
  <c r="L57" i="1"/>
  <c r="L67" i="1"/>
  <c r="L72" i="1"/>
  <c r="L113" i="1"/>
  <c r="L176" i="1"/>
  <c r="L170" i="1"/>
  <c r="L48" i="1"/>
  <c r="L35" i="1"/>
  <c r="L39" i="1"/>
  <c r="L43" i="1"/>
  <c r="L47" i="1"/>
  <c r="L52" i="1"/>
  <c r="L56" i="1"/>
  <c r="L61" i="1"/>
  <c r="L38" i="1"/>
  <c r="L42" i="1"/>
  <c r="L46" i="1"/>
  <c r="L51" i="1"/>
  <c r="L55" i="1"/>
  <c r="L60" i="1"/>
  <c r="L37" i="1"/>
  <c r="L41" i="1"/>
  <c r="L45" i="1"/>
  <c r="L49" i="1"/>
  <c r="L54" i="1"/>
  <c r="L58" i="1"/>
  <c r="L62" i="1"/>
  <c r="L66" i="1"/>
  <c r="L65" i="1"/>
  <c r="L75" i="1"/>
  <c r="L85" i="1"/>
  <c r="L132" i="1"/>
  <c r="L128" i="1"/>
  <c r="L124" i="1"/>
  <c r="L157" i="1"/>
  <c r="L161" i="1"/>
  <c r="L241" i="1"/>
  <c r="L245" i="1"/>
  <c r="L248" i="1"/>
  <c r="L79" i="1"/>
  <c r="L89" i="1"/>
  <c r="L88" i="1" s="1"/>
  <c r="L94" i="1"/>
  <c r="L98" i="1"/>
  <c r="L102" i="1"/>
  <c r="L106" i="1"/>
  <c r="L110" i="1"/>
  <c r="L114" i="1"/>
  <c r="L183" i="1"/>
  <c r="L189" i="1"/>
  <c r="L212" i="1"/>
  <c r="L216" i="1"/>
  <c r="L224" i="1"/>
  <c r="L228" i="1"/>
  <c r="L234" i="1"/>
  <c r="L173" i="1"/>
  <c r="L239" i="1"/>
  <c r="L243" i="1"/>
  <c r="L247" i="1"/>
  <c r="L123" i="1"/>
  <c r="L178" i="1"/>
  <c r="L182" i="1"/>
  <c r="L188" i="1"/>
  <c r="L233" i="1"/>
  <c r="L240" i="1"/>
  <c r="L91" i="1"/>
  <c r="L95" i="1"/>
  <c r="L99" i="1"/>
  <c r="L103" i="1"/>
  <c r="L107" i="1"/>
  <c r="L115" i="1"/>
  <c r="L119" i="1"/>
  <c r="L142" i="1"/>
  <c r="L235" i="1"/>
  <c r="L242" i="1"/>
  <c r="L74" i="1"/>
  <c r="L134" i="1"/>
  <c r="L130" i="1"/>
  <c r="L126" i="1"/>
  <c r="L155" i="1"/>
  <c r="L159" i="1"/>
  <c r="L163" i="1"/>
  <c r="L167" i="1"/>
  <c r="L181" i="1"/>
  <c r="L187" i="1"/>
  <c r="L191" i="1"/>
  <c r="L195" i="1"/>
  <c r="L202" i="1"/>
  <c r="L210" i="1"/>
  <c r="L214" i="1"/>
  <c r="L218" i="1"/>
  <c r="L222" i="1"/>
  <c r="L226" i="1"/>
  <c r="L236" i="1"/>
  <c r="L73" i="1"/>
  <c r="L81" i="1"/>
  <c r="L171" i="1"/>
  <c r="L175" i="1"/>
  <c r="L180" i="1"/>
  <c r="L186" i="1"/>
  <c r="L190" i="1"/>
  <c r="L9" i="1"/>
  <c r="L11" i="1"/>
  <c r="L13" i="1"/>
  <c r="L15" i="1"/>
  <c r="L17" i="1"/>
  <c r="L19" i="1"/>
  <c r="L21" i="1"/>
  <c r="L23" i="1"/>
  <c r="L25" i="1"/>
  <c r="L27" i="1"/>
  <c r="L71" i="1"/>
  <c r="L185" i="1"/>
  <c r="L150" i="1"/>
  <c r="L168" i="1"/>
  <c r="L174" i="1"/>
  <c r="L200" i="1"/>
  <c r="L237" i="1"/>
  <c r="L32" i="1"/>
  <c r="L80" i="1"/>
  <c r="L86" i="1"/>
  <c r="L118" i="1"/>
  <c r="L131" i="1"/>
  <c r="L144" i="1"/>
  <c r="L148" i="1"/>
  <c r="L151" i="1"/>
  <c r="L158" i="1"/>
  <c r="L162" i="1"/>
  <c r="L166" i="1"/>
  <c r="L199" i="1"/>
  <c r="L203" i="1"/>
  <c r="L211" i="1"/>
  <c r="L215" i="1"/>
  <c r="L219" i="1"/>
  <c r="L223" i="1"/>
  <c r="L227" i="1"/>
  <c r="L34" i="1"/>
  <c r="L84" i="1"/>
  <c r="L121" i="1"/>
  <c r="L154" i="1"/>
  <c r="L133" i="1"/>
  <c r="L129" i="1"/>
  <c r="L125" i="1"/>
  <c r="L149" i="1"/>
  <c r="L156" i="1"/>
  <c r="L160" i="1"/>
  <c r="L164" i="1"/>
  <c r="L201" i="1"/>
  <c r="L209" i="1"/>
  <c r="L213" i="1"/>
  <c r="L217" i="1"/>
  <c r="L225" i="1"/>
  <c r="L229" i="1"/>
  <c r="L29" i="1"/>
  <c r="L31" i="1"/>
  <c r="L77" i="1"/>
  <c r="L87" i="1"/>
  <c r="L78" i="1"/>
  <c r="L83" i="1"/>
  <c r="L208" i="1"/>
  <c r="L145" i="1"/>
  <c r="L152" i="1"/>
  <c r="L117" i="1"/>
  <c r="L143" i="1"/>
  <c r="L147" i="1"/>
  <c r="L196" i="1"/>
  <c r="L146" i="1"/>
  <c r="L238" i="1"/>
  <c r="W8" i="1"/>
  <c r="V8" i="1"/>
  <c r="N8" i="1"/>
  <c r="M8" i="1"/>
  <c r="I8" i="1"/>
  <c r="L76" i="1" l="1"/>
  <c r="L207" i="1"/>
  <c r="L153" i="1"/>
  <c r="L82" i="1"/>
  <c r="L59" i="1"/>
  <c r="L70" i="1"/>
  <c r="V7" i="1"/>
  <c r="V5" i="1"/>
  <c r="V4" i="1"/>
  <c r="L50" i="1"/>
  <c r="L169" i="1"/>
  <c r="I7" i="1"/>
  <c r="W7" i="1"/>
  <c r="W5" i="1"/>
  <c r="W4" i="1"/>
  <c r="L33" i="1"/>
  <c r="L184" i="1"/>
  <c r="L141" i="1"/>
  <c r="L90" i="1"/>
  <c r="L231" i="1"/>
  <c r="L122" i="1"/>
  <c r="M7" i="1"/>
  <c r="N7" i="1"/>
  <c r="L8" i="1"/>
  <c r="D4" i="1"/>
  <c r="L7" i="1" l="1"/>
  <c r="K257" i="1"/>
  <c r="J256" i="1"/>
  <c r="J258" i="1" s="1"/>
  <c r="K255" i="1"/>
  <c r="L255" i="1" s="1"/>
  <c r="F250" i="1"/>
  <c r="L257" i="1" l="1"/>
  <c r="K252" i="1"/>
  <c r="N252" i="1" s="1"/>
  <c r="K251" i="1"/>
  <c r="K256" i="1"/>
  <c r="F231" i="1"/>
  <c r="F207" i="1"/>
  <c r="F184" i="1"/>
  <c r="K5" i="1" l="1"/>
  <c r="K4" i="1"/>
  <c r="K250" i="1"/>
  <c r="J252" i="1"/>
  <c r="J251" i="1"/>
  <c r="N251" i="1"/>
  <c r="K258" i="1"/>
  <c r="L258" i="1" s="1"/>
  <c r="L256" i="1"/>
  <c r="F169" i="1"/>
  <c r="F153" i="1"/>
  <c r="F141" i="1"/>
  <c r="F122" i="1"/>
  <c r="F90" i="1"/>
  <c r="F82" i="1"/>
  <c r="D76" i="1"/>
  <c r="D70" i="1"/>
  <c r="D59" i="1"/>
  <c r="D50" i="1"/>
  <c r="D33" i="1"/>
  <c r="D7" i="1"/>
  <c r="N250" i="1" l="1"/>
  <c r="N5" i="1"/>
  <c r="N4" i="1"/>
  <c r="J250" i="1"/>
  <c r="J5" i="1"/>
  <c r="J4" i="1"/>
  <c r="M251" i="1"/>
  <c r="I251" i="1"/>
  <c r="M252" i="1"/>
  <c r="L252" i="1" s="1"/>
  <c r="I252" i="1"/>
  <c r="I250" i="1" l="1"/>
  <c r="I5" i="1"/>
  <c r="I4" i="1"/>
  <c r="M250" i="1"/>
  <c r="M5" i="1"/>
  <c r="M4" i="1"/>
  <c r="L251" i="1"/>
  <c r="L250" i="1" l="1"/>
  <c r="L5" i="1"/>
  <c r="L4" i="1"/>
</calcChain>
</file>

<file path=xl/sharedStrings.xml><?xml version="1.0" encoding="utf-8"?>
<sst xmlns="http://schemas.openxmlformats.org/spreadsheetml/2006/main" count="802" uniqueCount="305">
  <si>
    <t>전철료(성인)</t>
    <phoneticPr fontId="2" type="noConversion"/>
  </si>
  <si>
    <t>시내버스료(성인)</t>
    <phoneticPr fontId="2" type="noConversion"/>
  </si>
  <si>
    <t>택시료
(중형)</t>
    <phoneticPr fontId="2" type="noConversion"/>
  </si>
  <si>
    <t>도시가스료(가정용, 취사)</t>
    <phoneticPr fontId="2" type="noConversion"/>
  </si>
  <si>
    <t>상수도료</t>
    <phoneticPr fontId="2" type="noConversion"/>
  </si>
  <si>
    <t>하수도료</t>
    <phoneticPr fontId="2" type="noConversion"/>
  </si>
  <si>
    <t>쓰레기봉투료
(20ℓ)</t>
    <phoneticPr fontId="2" type="noConversion"/>
  </si>
  <si>
    <t>카드</t>
    <phoneticPr fontId="2" type="noConversion"/>
  </si>
  <si>
    <t>현금</t>
    <phoneticPr fontId="2" type="noConversion"/>
  </si>
  <si>
    <t>환산가격</t>
    <phoneticPr fontId="2" type="noConversion"/>
  </si>
  <si>
    <t>소비자요금
(A=B+C)</t>
    <phoneticPr fontId="2" type="noConversion"/>
  </si>
  <si>
    <t>구경요금
(13mm)</t>
    <phoneticPr fontId="2" type="noConversion"/>
  </si>
  <si>
    <t>1㎥</t>
    <phoneticPr fontId="2" type="noConversion"/>
  </si>
  <si>
    <t>1㎥초과-
10㎥이하</t>
    <phoneticPr fontId="2" type="noConversion"/>
  </si>
  <si>
    <t>10㎥초과-
12㎥이하</t>
    <phoneticPr fontId="2" type="noConversion"/>
  </si>
  <si>
    <t>12㎥초과-
20㎥이하</t>
    <phoneticPr fontId="2" type="noConversion"/>
  </si>
  <si>
    <t>20㎥초과-
25㎥이하</t>
    <phoneticPr fontId="2" type="noConversion"/>
  </si>
  <si>
    <t>25㎥초과-
30㎥이하</t>
    <phoneticPr fontId="2" type="noConversion"/>
  </si>
  <si>
    <t>20㎥</t>
    <phoneticPr fontId="2" type="noConversion"/>
  </si>
  <si>
    <t>30㎥</t>
    <phoneticPr fontId="2" type="noConversion"/>
  </si>
  <si>
    <t>세종특별자치시</t>
    <phoneticPr fontId="2" type="noConversion"/>
  </si>
  <si>
    <t>환산가격(516mj)</t>
    <phoneticPr fontId="2" type="noConversion"/>
  </si>
  <si>
    <t>kg</t>
  </si>
  <si>
    <t>mj</t>
  </si>
  <si>
    <t>516mj</t>
  </si>
  <si>
    <t>도매요금</t>
  </si>
  <si>
    <t>소매마진</t>
  </si>
  <si>
    <t>소비자요금</t>
  </si>
  <si>
    <t>수성구</t>
    <phoneticPr fontId="2" type="noConversion"/>
  </si>
  <si>
    <t>달서구</t>
    <phoneticPr fontId="2" type="noConversion"/>
  </si>
  <si>
    <t>달성군</t>
    <phoneticPr fontId="2" type="noConversion"/>
  </si>
  <si>
    <t>김제시</t>
    <phoneticPr fontId="2" type="noConversion"/>
  </si>
  <si>
    <t>진안군</t>
    <phoneticPr fontId="2" type="noConversion"/>
  </si>
  <si>
    <t>장수군</t>
    <phoneticPr fontId="2" type="noConversion"/>
  </si>
  <si>
    <t>부안군</t>
    <phoneticPr fontId="2" type="noConversion"/>
  </si>
  <si>
    <t>김천시</t>
    <phoneticPr fontId="2" type="noConversion"/>
  </si>
  <si>
    <t>안동시</t>
    <phoneticPr fontId="2" type="noConversion"/>
  </si>
  <si>
    <t>구미시</t>
    <phoneticPr fontId="2" type="noConversion"/>
  </si>
  <si>
    <t>영주시</t>
    <phoneticPr fontId="2" type="noConversion"/>
  </si>
  <si>
    <t>영천시</t>
    <phoneticPr fontId="2" type="noConversion"/>
  </si>
  <si>
    <t>상주시</t>
    <phoneticPr fontId="2" type="noConversion"/>
  </si>
  <si>
    <t>문경시</t>
    <phoneticPr fontId="2" type="noConversion"/>
  </si>
  <si>
    <t>경산시</t>
    <phoneticPr fontId="2" type="noConversion"/>
  </si>
  <si>
    <t>군위군</t>
    <phoneticPr fontId="2" type="noConversion"/>
  </si>
  <si>
    <t>의성군</t>
    <phoneticPr fontId="2" type="noConversion"/>
  </si>
  <si>
    <t>청송군</t>
    <phoneticPr fontId="2" type="noConversion"/>
  </si>
  <si>
    <t>영양군</t>
    <phoneticPr fontId="2" type="noConversion"/>
  </si>
  <si>
    <t>영덕군</t>
    <phoneticPr fontId="2" type="noConversion"/>
  </si>
  <si>
    <t>청도군</t>
    <phoneticPr fontId="2" type="noConversion"/>
  </si>
  <si>
    <t>성주군</t>
    <phoneticPr fontId="2" type="noConversion"/>
  </si>
  <si>
    <t>예천군</t>
    <phoneticPr fontId="2" type="noConversion"/>
  </si>
  <si>
    <t>봉화군</t>
    <phoneticPr fontId="2" type="noConversion"/>
  </si>
  <si>
    <t>울진군</t>
    <phoneticPr fontId="2" type="noConversion"/>
  </si>
  <si>
    <t>울릉군</t>
    <phoneticPr fontId="2" type="noConversion"/>
  </si>
  <si>
    <t>전주시</t>
    <phoneticPr fontId="2" type="noConversion"/>
  </si>
  <si>
    <t>포항시</t>
    <phoneticPr fontId="2" type="noConversion"/>
  </si>
  <si>
    <t>종로구</t>
  </si>
  <si>
    <t>중구</t>
  </si>
  <si>
    <t>용산구</t>
  </si>
  <si>
    <t>성동구</t>
  </si>
  <si>
    <t>광진구</t>
  </si>
  <si>
    <t>동대문구</t>
  </si>
  <si>
    <t>중랑구</t>
  </si>
  <si>
    <t>성북구</t>
  </si>
  <si>
    <t>강북구</t>
  </si>
  <si>
    <t>도봉구</t>
  </si>
  <si>
    <t>노원구</t>
  </si>
  <si>
    <t>은평구</t>
  </si>
  <si>
    <t>서대문구</t>
  </si>
  <si>
    <t>마포구</t>
  </si>
  <si>
    <t>양천구</t>
  </si>
  <si>
    <t>강서구</t>
  </si>
  <si>
    <t>구로구</t>
  </si>
  <si>
    <t>금천구</t>
  </si>
  <si>
    <t>영등포구</t>
  </si>
  <si>
    <t>동작구</t>
  </si>
  <si>
    <t>관악구</t>
  </si>
  <si>
    <t>서초구</t>
  </si>
  <si>
    <t>강남구</t>
  </si>
  <si>
    <t>송파구</t>
  </si>
  <si>
    <t>강동구</t>
  </si>
  <si>
    <t>서구</t>
  </si>
  <si>
    <t>동구</t>
  </si>
  <si>
    <t>영도구</t>
  </si>
  <si>
    <t>부산진구</t>
  </si>
  <si>
    <t>동래구</t>
  </si>
  <si>
    <t>남구</t>
  </si>
  <si>
    <t>북구</t>
  </si>
  <si>
    <t>해운대구</t>
  </si>
  <si>
    <t>사하구</t>
  </si>
  <si>
    <t>금정구</t>
  </si>
  <si>
    <t>연제구</t>
  </si>
  <si>
    <t>수영구</t>
  </si>
  <si>
    <t>사상구</t>
  </si>
  <si>
    <t>기장군</t>
  </si>
  <si>
    <t>중구</t>
    <phoneticPr fontId="2" type="noConversion"/>
  </si>
  <si>
    <t>동구</t>
    <phoneticPr fontId="2" type="noConversion"/>
  </si>
  <si>
    <t>서구</t>
    <phoneticPr fontId="2" type="noConversion"/>
  </si>
  <si>
    <t>남구</t>
    <phoneticPr fontId="2" type="noConversion"/>
  </si>
  <si>
    <t>북구</t>
    <phoneticPr fontId="2" type="noConversion"/>
  </si>
  <si>
    <t>제주시</t>
    <phoneticPr fontId="2" type="noConversion"/>
  </si>
  <si>
    <t>서귀포시</t>
    <phoneticPr fontId="2" type="noConversion"/>
  </si>
  <si>
    <t>도매요금
(B)</t>
    <phoneticPr fontId="2" type="noConversion"/>
  </si>
  <si>
    <t>소매요금
(C)</t>
    <phoneticPr fontId="2" type="noConversion"/>
  </si>
  <si>
    <t>세종특별자치시 평균</t>
    <phoneticPr fontId="2" type="noConversion"/>
  </si>
  <si>
    <t>경주시</t>
    <phoneticPr fontId="2" type="noConversion"/>
  </si>
  <si>
    <t>조사가격(1㎥ 기준)</t>
    <phoneticPr fontId="2" type="noConversion"/>
  </si>
  <si>
    <t>조사가격(1mj 기준)</t>
    <phoneticPr fontId="2" type="noConversion"/>
  </si>
  <si>
    <t>수원시</t>
    <phoneticPr fontId="2" type="noConversion"/>
  </si>
  <si>
    <t>춘천시</t>
    <phoneticPr fontId="2" type="noConversion"/>
  </si>
  <si>
    <t>청주시</t>
    <phoneticPr fontId="2" type="noConversion"/>
  </si>
  <si>
    <t>천안시</t>
    <phoneticPr fontId="2" type="noConversion"/>
  </si>
  <si>
    <t>목포시</t>
    <phoneticPr fontId="2" type="noConversion"/>
  </si>
  <si>
    <t>창원시</t>
    <phoneticPr fontId="2" type="noConversion"/>
  </si>
  <si>
    <t>진주시</t>
    <phoneticPr fontId="2" type="noConversion"/>
  </si>
  <si>
    <t>통영시</t>
    <phoneticPr fontId="2" type="noConversion"/>
  </si>
  <si>
    <t>사천시</t>
    <phoneticPr fontId="2" type="noConversion"/>
  </si>
  <si>
    <t>김해시</t>
    <phoneticPr fontId="2" type="noConversion"/>
  </si>
  <si>
    <t>밀양시</t>
    <phoneticPr fontId="2" type="noConversion"/>
  </si>
  <si>
    <t>거제시</t>
    <phoneticPr fontId="2" type="noConversion"/>
  </si>
  <si>
    <t>양산시</t>
    <phoneticPr fontId="2" type="noConversion"/>
  </si>
  <si>
    <t>의령군</t>
    <phoneticPr fontId="2" type="noConversion"/>
  </si>
  <si>
    <t>함안군</t>
    <phoneticPr fontId="2" type="noConversion"/>
  </si>
  <si>
    <t>창녕군</t>
    <phoneticPr fontId="2" type="noConversion"/>
  </si>
  <si>
    <t>고성군</t>
    <phoneticPr fontId="2" type="noConversion"/>
  </si>
  <si>
    <t>남해군</t>
    <phoneticPr fontId="2" type="noConversion"/>
  </si>
  <si>
    <t>하동군</t>
    <phoneticPr fontId="2" type="noConversion"/>
  </si>
  <si>
    <t>산청군</t>
    <phoneticPr fontId="2" type="noConversion"/>
  </si>
  <si>
    <t>함양군</t>
    <phoneticPr fontId="2" type="noConversion"/>
  </si>
  <si>
    <t>거창군</t>
    <phoneticPr fontId="2" type="noConversion"/>
  </si>
  <si>
    <t>합천군</t>
    <phoneticPr fontId="2" type="noConversion"/>
  </si>
  <si>
    <t>고령군</t>
    <phoneticPr fontId="2" type="noConversion"/>
  </si>
  <si>
    <t>칠곡군</t>
    <phoneticPr fontId="2" type="noConversion"/>
  </si>
  <si>
    <t>여수시</t>
    <phoneticPr fontId="2" type="noConversion"/>
  </si>
  <si>
    <t>순천시</t>
    <phoneticPr fontId="2" type="noConversion"/>
  </si>
  <si>
    <t>나주시</t>
    <phoneticPr fontId="2" type="noConversion"/>
  </si>
  <si>
    <t>광양시</t>
    <phoneticPr fontId="2" type="noConversion"/>
  </si>
  <si>
    <t>담양군</t>
    <phoneticPr fontId="2" type="noConversion"/>
  </si>
  <si>
    <t>곡성군</t>
    <phoneticPr fontId="2" type="noConversion"/>
  </si>
  <si>
    <t>구례군</t>
    <phoneticPr fontId="2" type="noConversion"/>
  </si>
  <si>
    <t>고흥군</t>
    <phoneticPr fontId="2" type="noConversion"/>
  </si>
  <si>
    <t>보성군</t>
    <phoneticPr fontId="2" type="noConversion"/>
  </si>
  <si>
    <t>화순군</t>
    <phoneticPr fontId="2" type="noConversion"/>
  </si>
  <si>
    <t>장흥군</t>
    <phoneticPr fontId="2" type="noConversion"/>
  </si>
  <si>
    <t>강진군</t>
    <phoneticPr fontId="2" type="noConversion"/>
  </si>
  <si>
    <t>해남군</t>
    <phoneticPr fontId="2" type="noConversion"/>
  </si>
  <si>
    <t>영암군</t>
    <phoneticPr fontId="2" type="noConversion"/>
  </si>
  <si>
    <t>무안군</t>
    <phoneticPr fontId="2" type="noConversion"/>
  </si>
  <si>
    <t>함평군</t>
    <phoneticPr fontId="2" type="noConversion"/>
  </si>
  <si>
    <t>영광군</t>
    <phoneticPr fontId="2" type="noConversion"/>
  </si>
  <si>
    <t>장성군</t>
    <phoneticPr fontId="2" type="noConversion"/>
  </si>
  <si>
    <t>완도군</t>
    <phoneticPr fontId="2" type="noConversion"/>
  </si>
  <si>
    <t>진도군</t>
    <phoneticPr fontId="2" type="noConversion"/>
  </si>
  <si>
    <t>신안군</t>
    <phoneticPr fontId="2" type="noConversion"/>
  </si>
  <si>
    <t>군산시</t>
    <phoneticPr fontId="2" type="noConversion"/>
  </si>
  <si>
    <t>익산시</t>
    <phoneticPr fontId="2" type="noConversion"/>
  </si>
  <si>
    <t>정읍시</t>
    <phoneticPr fontId="2" type="noConversion"/>
  </si>
  <si>
    <t>남원시</t>
    <phoneticPr fontId="2" type="noConversion"/>
  </si>
  <si>
    <t>완주군</t>
    <phoneticPr fontId="2" type="noConversion"/>
  </si>
  <si>
    <t>무주군</t>
    <phoneticPr fontId="2" type="noConversion"/>
  </si>
  <si>
    <t>임실군</t>
    <phoneticPr fontId="2" type="noConversion"/>
  </si>
  <si>
    <t>순창군</t>
    <phoneticPr fontId="2" type="noConversion"/>
  </si>
  <si>
    <t>고창군</t>
    <phoneticPr fontId="2" type="noConversion"/>
  </si>
  <si>
    <t>공주시</t>
    <phoneticPr fontId="2" type="noConversion"/>
  </si>
  <si>
    <t>보령시</t>
    <phoneticPr fontId="2" type="noConversion"/>
  </si>
  <si>
    <t>아산시</t>
    <phoneticPr fontId="2" type="noConversion"/>
  </si>
  <si>
    <t>서산시</t>
    <phoneticPr fontId="2" type="noConversion"/>
  </si>
  <si>
    <t>논산시</t>
    <phoneticPr fontId="2" type="noConversion"/>
  </si>
  <si>
    <t>계룡시</t>
    <phoneticPr fontId="2" type="noConversion"/>
  </si>
  <si>
    <t>당진시</t>
    <phoneticPr fontId="2" type="noConversion"/>
  </si>
  <si>
    <t>금산군</t>
    <phoneticPr fontId="2" type="noConversion"/>
  </si>
  <si>
    <t>부여군</t>
    <phoneticPr fontId="2" type="noConversion"/>
  </si>
  <si>
    <t>서천군</t>
    <phoneticPr fontId="2" type="noConversion"/>
  </si>
  <si>
    <t>청양군</t>
    <phoneticPr fontId="2" type="noConversion"/>
  </si>
  <si>
    <t>홍성군</t>
    <phoneticPr fontId="2" type="noConversion"/>
  </si>
  <si>
    <t>예산군</t>
    <phoneticPr fontId="2" type="noConversion"/>
  </si>
  <si>
    <t>태안군</t>
    <phoneticPr fontId="2" type="noConversion"/>
  </si>
  <si>
    <t>충주시</t>
    <phoneticPr fontId="2" type="noConversion"/>
  </si>
  <si>
    <t>제천시</t>
    <phoneticPr fontId="2" type="noConversion"/>
  </si>
  <si>
    <t>보은군</t>
    <phoneticPr fontId="2" type="noConversion"/>
  </si>
  <si>
    <t>옥천군</t>
    <phoneticPr fontId="2" type="noConversion"/>
  </si>
  <si>
    <t>영동군</t>
    <phoneticPr fontId="2" type="noConversion"/>
  </si>
  <si>
    <t>증평군</t>
    <phoneticPr fontId="2" type="noConversion"/>
  </si>
  <si>
    <t>진천군</t>
    <phoneticPr fontId="2" type="noConversion"/>
  </si>
  <si>
    <t>괴산군</t>
    <phoneticPr fontId="2" type="noConversion"/>
  </si>
  <si>
    <t>음성군</t>
    <phoneticPr fontId="2" type="noConversion"/>
  </si>
  <si>
    <t>단양군</t>
    <phoneticPr fontId="2" type="noConversion"/>
  </si>
  <si>
    <t>원주시</t>
    <phoneticPr fontId="2" type="noConversion"/>
  </si>
  <si>
    <t>강릉시</t>
    <phoneticPr fontId="2" type="noConversion"/>
  </si>
  <si>
    <t>동해시</t>
    <phoneticPr fontId="2" type="noConversion"/>
  </si>
  <si>
    <t>태백시</t>
    <phoneticPr fontId="2" type="noConversion"/>
  </si>
  <si>
    <t>속초시</t>
    <phoneticPr fontId="2" type="noConversion"/>
  </si>
  <si>
    <t>삼척시</t>
    <phoneticPr fontId="2" type="noConversion"/>
  </si>
  <si>
    <t>홍천군</t>
    <phoneticPr fontId="2" type="noConversion"/>
  </si>
  <si>
    <t>횡성군</t>
    <phoneticPr fontId="2" type="noConversion"/>
  </si>
  <si>
    <t>영월군</t>
    <phoneticPr fontId="2" type="noConversion"/>
  </si>
  <si>
    <t>평창군</t>
    <phoneticPr fontId="2" type="noConversion"/>
  </si>
  <si>
    <t>정선군</t>
    <phoneticPr fontId="2" type="noConversion"/>
  </si>
  <si>
    <t>철원군</t>
    <phoneticPr fontId="2" type="noConversion"/>
  </si>
  <si>
    <t>화천군</t>
    <phoneticPr fontId="2" type="noConversion"/>
  </si>
  <si>
    <t>양구군</t>
    <phoneticPr fontId="2" type="noConversion"/>
  </si>
  <si>
    <t>인제군</t>
    <phoneticPr fontId="2" type="noConversion"/>
  </si>
  <si>
    <t>양양군</t>
    <phoneticPr fontId="2" type="noConversion"/>
  </si>
  <si>
    <t>성남시</t>
    <phoneticPr fontId="2" type="noConversion"/>
  </si>
  <si>
    <t>의정부시</t>
    <phoneticPr fontId="2" type="noConversion"/>
  </si>
  <si>
    <t>안양시</t>
    <phoneticPr fontId="2" type="noConversion"/>
  </si>
  <si>
    <t>부천시</t>
    <phoneticPr fontId="2" type="noConversion"/>
  </si>
  <si>
    <t>광명시</t>
    <phoneticPr fontId="2" type="noConversion"/>
  </si>
  <si>
    <t>평택시</t>
    <phoneticPr fontId="2" type="noConversion"/>
  </si>
  <si>
    <t>동두천시</t>
    <phoneticPr fontId="2" type="noConversion"/>
  </si>
  <si>
    <t>안산시</t>
    <phoneticPr fontId="2" type="noConversion"/>
  </si>
  <si>
    <t>고양시</t>
    <phoneticPr fontId="2" type="noConversion"/>
  </si>
  <si>
    <t>과천시</t>
    <phoneticPr fontId="2" type="noConversion"/>
  </si>
  <si>
    <t>구리시</t>
    <phoneticPr fontId="2" type="noConversion"/>
  </si>
  <si>
    <t>남양주시</t>
    <phoneticPr fontId="2" type="noConversion"/>
  </si>
  <si>
    <t>오산시</t>
    <phoneticPr fontId="2" type="noConversion"/>
  </si>
  <si>
    <t>시흥시</t>
    <phoneticPr fontId="2" type="noConversion"/>
  </si>
  <si>
    <t>군포시</t>
    <phoneticPr fontId="2" type="noConversion"/>
  </si>
  <si>
    <t>의왕시</t>
    <phoneticPr fontId="2" type="noConversion"/>
  </si>
  <si>
    <t>하남시</t>
    <phoneticPr fontId="2" type="noConversion"/>
  </si>
  <si>
    <t>용인시</t>
    <phoneticPr fontId="2" type="noConversion"/>
  </si>
  <si>
    <t>파주시</t>
    <phoneticPr fontId="2" type="noConversion"/>
  </si>
  <si>
    <t>이천시</t>
    <phoneticPr fontId="2" type="noConversion"/>
  </si>
  <si>
    <t>안성시</t>
    <phoneticPr fontId="2" type="noConversion"/>
  </si>
  <si>
    <t>김포시</t>
    <phoneticPr fontId="2" type="noConversion"/>
  </si>
  <si>
    <t>여주시</t>
    <phoneticPr fontId="2" type="noConversion"/>
  </si>
  <si>
    <t>연천군</t>
    <phoneticPr fontId="2" type="noConversion"/>
  </si>
  <si>
    <t>가평군</t>
    <phoneticPr fontId="2" type="noConversion"/>
  </si>
  <si>
    <t>양평군</t>
    <phoneticPr fontId="2" type="noConversion"/>
  </si>
  <si>
    <t>화성시</t>
    <phoneticPr fontId="2" type="noConversion"/>
  </si>
  <si>
    <t>광주시</t>
    <phoneticPr fontId="2" type="noConversion"/>
  </si>
  <si>
    <t>양주시</t>
    <phoneticPr fontId="2" type="noConversion"/>
  </si>
  <si>
    <t>포천시</t>
    <phoneticPr fontId="2" type="noConversion"/>
  </si>
  <si>
    <t>연수구</t>
    <phoneticPr fontId="2" type="noConversion"/>
  </si>
  <si>
    <t>남동구</t>
    <phoneticPr fontId="2" type="noConversion"/>
  </si>
  <si>
    <t>부평구</t>
    <phoneticPr fontId="2" type="noConversion"/>
  </si>
  <si>
    <t>계양구</t>
    <phoneticPr fontId="2" type="noConversion"/>
  </si>
  <si>
    <t>강화군</t>
    <phoneticPr fontId="2" type="noConversion"/>
  </si>
  <si>
    <t>옹진군</t>
    <phoneticPr fontId="2" type="noConversion"/>
  </si>
  <si>
    <t>동구청</t>
    <phoneticPr fontId="2" type="noConversion"/>
  </si>
  <si>
    <t>서구청</t>
    <phoneticPr fontId="2" type="noConversion"/>
  </si>
  <si>
    <t>남구청</t>
    <phoneticPr fontId="2" type="noConversion"/>
  </si>
  <si>
    <t>북구청</t>
    <phoneticPr fontId="2" type="noConversion"/>
  </si>
  <si>
    <t>광산구청</t>
    <phoneticPr fontId="2" type="noConversion"/>
  </si>
  <si>
    <t>유성구</t>
    <phoneticPr fontId="2" type="noConversion"/>
  </si>
  <si>
    <t>대덕구</t>
    <phoneticPr fontId="2" type="noConversion"/>
  </si>
  <si>
    <t>울주군</t>
    <phoneticPr fontId="2" type="noConversion"/>
  </si>
  <si>
    <t xml:space="preserve"> </t>
  </si>
  <si>
    <t>서울특별시</t>
    <phoneticPr fontId="2" type="noConversion"/>
  </si>
  <si>
    <t>부산광역시</t>
    <phoneticPr fontId="2" type="noConversion"/>
  </si>
  <si>
    <t>대구광역시</t>
    <phoneticPr fontId="2" type="noConversion"/>
  </si>
  <si>
    <t>인천광역시</t>
    <phoneticPr fontId="2" type="noConversion"/>
  </si>
  <si>
    <t>광주광역시</t>
    <phoneticPr fontId="2" type="noConversion"/>
  </si>
  <si>
    <t>대전광역시</t>
    <phoneticPr fontId="2" type="noConversion"/>
  </si>
  <si>
    <t>울산광역시</t>
    <phoneticPr fontId="2" type="noConversion"/>
  </si>
  <si>
    <t>세종특별자치시</t>
    <phoneticPr fontId="2" type="noConversion"/>
  </si>
  <si>
    <t>경기도</t>
    <phoneticPr fontId="2" type="noConversion"/>
  </si>
  <si>
    <t>강원도</t>
    <phoneticPr fontId="2" type="noConversion"/>
  </si>
  <si>
    <t>충청북도</t>
    <phoneticPr fontId="2" type="noConversion"/>
  </si>
  <si>
    <t>충청남도</t>
    <phoneticPr fontId="2" type="noConversion"/>
  </si>
  <si>
    <t>전라북도</t>
    <phoneticPr fontId="2" type="noConversion"/>
  </si>
  <si>
    <t>전라남도</t>
    <phoneticPr fontId="2" type="noConversion"/>
  </si>
  <si>
    <t>경상북도</t>
    <phoneticPr fontId="2" type="noConversion"/>
  </si>
  <si>
    <t>경상남도</t>
    <phoneticPr fontId="2" type="noConversion"/>
  </si>
  <si>
    <t>제주특별자치도</t>
    <phoneticPr fontId="2" type="noConversion"/>
  </si>
  <si>
    <t>서울특별시 평균</t>
    <phoneticPr fontId="2" type="noConversion"/>
  </si>
  <si>
    <t>부산광역시 평균</t>
    <phoneticPr fontId="2" type="noConversion"/>
  </si>
  <si>
    <t>대구광역시 평균</t>
    <phoneticPr fontId="2" type="noConversion"/>
  </si>
  <si>
    <t>인천광역시 평균</t>
    <phoneticPr fontId="2" type="noConversion"/>
  </si>
  <si>
    <t>광주광역시 평균</t>
    <phoneticPr fontId="2" type="noConversion"/>
  </si>
  <si>
    <t>대전광역시 평균</t>
    <phoneticPr fontId="2" type="noConversion"/>
  </si>
  <si>
    <t>울산광역시 평균</t>
    <phoneticPr fontId="2" type="noConversion"/>
  </si>
  <si>
    <t>경기도 평균</t>
    <phoneticPr fontId="2" type="noConversion"/>
  </si>
  <si>
    <t>강원도 평균</t>
    <phoneticPr fontId="2" type="noConversion"/>
  </si>
  <si>
    <t>충청북도 평균</t>
    <phoneticPr fontId="2" type="noConversion"/>
  </si>
  <si>
    <t>충청남도 평균</t>
    <phoneticPr fontId="2" type="noConversion"/>
  </si>
  <si>
    <t>전라북도 평균</t>
    <phoneticPr fontId="2" type="noConversion"/>
  </si>
  <si>
    <t>전라남도 평균</t>
    <phoneticPr fontId="2" type="noConversion"/>
  </si>
  <si>
    <t>경상북도 평균</t>
    <phoneticPr fontId="2" type="noConversion"/>
  </si>
  <si>
    <t>경상남도 평균</t>
    <phoneticPr fontId="2" type="noConversion"/>
  </si>
  <si>
    <t>제주특별자치도 평균</t>
    <phoneticPr fontId="2" type="noConversion"/>
  </si>
  <si>
    <t>대구광역시</t>
    <phoneticPr fontId="2" type="noConversion"/>
  </si>
  <si>
    <t>인천광역시</t>
    <phoneticPr fontId="2" type="noConversion"/>
  </si>
  <si>
    <t>광주광역시</t>
    <phoneticPr fontId="2" type="noConversion"/>
  </si>
  <si>
    <t>대전광역시</t>
    <phoneticPr fontId="2" type="noConversion"/>
  </si>
  <si>
    <t>울산광역시</t>
    <phoneticPr fontId="2" type="noConversion"/>
  </si>
  <si>
    <t>경기도</t>
    <phoneticPr fontId="2" type="noConversion"/>
  </si>
  <si>
    <t>강원도</t>
    <phoneticPr fontId="2" type="noConversion"/>
  </si>
  <si>
    <t>충청북도</t>
    <phoneticPr fontId="2" type="noConversion"/>
  </si>
  <si>
    <t>충청남도</t>
    <phoneticPr fontId="2" type="noConversion"/>
  </si>
  <si>
    <t>전라북도</t>
    <phoneticPr fontId="2" type="noConversion"/>
  </si>
  <si>
    <t>전라남도</t>
    <phoneticPr fontId="2" type="noConversion"/>
  </si>
  <si>
    <t>경상북도</t>
    <phoneticPr fontId="2" type="noConversion"/>
  </si>
  <si>
    <t>경상남도</t>
    <phoneticPr fontId="2" type="noConversion"/>
  </si>
  <si>
    <t>제주특별자치도</t>
    <phoneticPr fontId="2" type="noConversion"/>
  </si>
  <si>
    <t>2017.10</t>
  </si>
  <si>
    <t>연월</t>
    <phoneticPr fontId="2" type="noConversion"/>
  </si>
  <si>
    <t>구분</t>
    <phoneticPr fontId="2" type="noConversion"/>
  </si>
  <si>
    <t>전국 평균</t>
    <phoneticPr fontId="2" type="noConversion"/>
  </si>
  <si>
    <t>전국 표준편차</t>
    <phoneticPr fontId="2" type="noConversion"/>
  </si>
  <si>
    <t>프로판가스 가격</t>
    <phoneticPr fontId="2" type="noConversion"/>
  </si>
  <si>
    <t>2017.10</t>
    <phoneticPr fontId="2" type="noConversion"/>
  </si>
  <si>
    <t>2017.10</t>
    <phoneticPr fontId="2" type="noConversion"/>
  </si>
  <si>
    <t>2017.10</t>
    <phoneticPr fontId="2" type="noConversion"/>
  </si>
  <si>
    <t>2018.12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</si>
</sst>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#,##0.00_);[Red]\(#,##0.00\)"/>
    <numFmt numFmtId="177" formatCode="0_);[Red]\(0\)"/>
    <numFmt numFmtId="178" formatCode="#,##0.0000_ ;[Red]\-#,##0.0000\ "/>
    <numFmt numFmtId="179" formatCode="#,##0.00_ ;[Red]\-#,##0.00\ "/>
  </numFmts>
  <fonts count="7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3" fontId="4" fillId="4" borderId="0" xfId="0" applyNumberFormat="1" applyFont="1" applyFill="1" applyBorder="1" applyAlignment="1" applyProtection="1">
      <alignment horizontal="center" vertical="center"/>
      <protection locked="0"/>
    </xf>
    <xf numFmtId="3" fontId="5" fillId="4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center" vertical="center"/>
      <protection locked="0"/>
    </xf>
    <xf numFmtId="4" fontId="5" fillId="4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4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4" borderId="0" xfId="0" applyNumberFormat="1" applyFont="1" applyFill="1" applyBorder="1" applyAlignment="1" applyProtection="1">
      <alignment horizontal="center" vertical="center"/>
      <protection locked="0"/>
    </xf>
    <xf numFmtId="176" fontId="5" fillId="4" borderId="0" xfId="0" applyNumberFormat="1" applyFont="1" applyFill="1" applyBorder="1" applyAlignment="1" applyProtection="1">
      <alignment horizontal="center" vertical="center"/>
      <protection locked="0"/>
    </xf>
    <xf numFmtId="179" fontId="5" fillId="2" borderId="0" xfId="0" applyNumberFormat="1" applyFont="1" applyFill="1" applyBorder="1" applyAlignment="1" applyProtection="1">
      <alignment horizontal="right" vertical="center"/>
      <protection locked="0"/>
    </xf>
    <xf numFmtId="178" fontId="5" fillId="2" borderId="0" xfId="0" applyNumberFormat="1" applyFont="1" applyFill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Border="1" applyAlignment="1" applyProtection="1">
      <alignment horizontal="center" vertical="center"/>
      <protection locked="0"/>
    </xf>
    <xf numFmtId="179" fontId="5" fillId="4" borderId="0" xfId="0" applyNumberFormat="1" applyFont="1" applyFill="1" applyBorder="1" applyAlignment="1" applyProtection="1">
      <alignment horizontal="right" vertical="center"/>
      <protection locked="0"/>
    </xf>
    <xf numFmtId="178" fontId="5" fillId="4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179" fontId="5" fillId="2" borderId="0" xfId="1" applyNumberFormat="1" applyFont="1" applyFill="1" applyBorder="1" applyAlignment="1" applyProtection="1">
      <alignment horizontal="right" vertical="center"/>
      <protection locked="0"/>
    </xf>
    <xf numFmtId="178" fontId="5" fillId="2" borderId="0" xfId="1" applyNumberFormat="1" applyFont="1" applyFill="1" applyBorder="1" applyAlignment="1" applyProtection="1">
      <alignment horizontal="right" vertical="center"/>
      <protection locked="0"/>
    </xf>
    <xf numFmtId="176" fontId="5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176" fontId="4" fillId="4" borderId="0" xfId="0" applyNumberFormat="1" applyFont="1" applyFill="1" applyBorder="1" applyAlignment="1" applyProtection="1">
      <alignment horizontal="center" vertical="center"/>
      <protection locked="0"/>
    </xf>
    <xf numFmtId="179" fontId="4" fillId="0" borderId="0" xfId="1" applyNumberFormat="1" applyFont="1" applyFill="1" applyBorder="1" applyAlignment="1" applyProtection="1">
      <alignment horizontal="right" vertical="center"/>
      <protection locked="0"/>
    </xf>
    <xf numFmtId="178" fontId="4" fillId="2" borderId="0" xfId="1" applyNumberFormat="1" applyFont="1" applyFill="1" applyBorder="1" applyAlignment="1" applyProtection="1">
      <alignment horizontal="right" vertical="center"/>
      <protection locked="0"/>
    </xf>
    <xf numFmtId="178" fontId="4" fillId="0" borderId="0" xfId="1" applyNumberFormat="1" applyFont="1" applyFill="1" applyBorder="1" applyAlignment="1" applyProtection="1">
      <alignment horizontal="right" vertical="center"/>
      <protection locked="0"/>
    </xf>
    <xf numFmtId="179" fontId="4" fillId="2" borderId="0" xfId="1" applyNumberFormat="1" applyFont="1" applyFill="1" applyBorder="1" applyAlignment="1" applyProtection="1">
      <alignment horizontal="right" vertical="center"/>
      <protection locked="0"/>
    </xf>
    <xf numFmtId="176" fontId="4" fillId="0" borderId="0" xfId="0" applyNumberFormat="1" applyFont="1" applyFill="1" applyBorder="1" applyAlignment="1" applyProtection="1">
      <alignment horizontal="center" vertical="center"/>
      <protection locked="0"/>
    </xf>
    <xf numFmtId="179" fontId="4" fillId="3" borderId="0" xfId="1" applyNumberFormat="1" applyFont="1" applyFill="1" applyBorder="1" applyAlignment="1" applyProtection="1">
      <alignment horizontal="right" vertical="center"/>
      <protection locked="0"/>
    </xf>
    <xf numFmtId="178" fontId="4" fillId="3" borderId="0" xfId="1" applyNumberFormat="1" applyFont="1" applyFill="1" applyBorder="1" applyAlignment="1" applyProtection="1">
      <alignment horizontal="right" vertical="center"/>
      <protection locked="0"/>
    </xf>
    <xf numFmtId="179" fontId="5" fillId="3" borderId="0" xfId="1" applyNumberFormat="1" applyFont="1" applyFill="1" applyBorder="1" applyAlignment="1" applyProtection="1">
      <alignment horizontal="right" vertical="center"/>
      <protection locked="0"/>
    </xf>
    <xf numFmtId="4" fontId="4" fillId="4" borderId="0" xfId="0" applyNumberFormat="1" applyFont="1" applyFill="1" applyBorder="1" applyAlignment="1" applyProtection="1">
      <alignment horizontal="center" vertical="center"/>
      <protection locked="0"/>
    </xf>
    <xf numFmtId="4" fontId="4" fillId="3" borderId="0" xfId="1" applyNumberFormat="1" applyFont="1" applyFill="1" applyBorder="1" applyAlignment="1" applyProtection="1">
      <alignment horizontal="right" vertical="center"/>
      <protection locked="0"/>
    </xf>
    <xf numFmtId="4" fontId="4" fillId="0" borderId="0" xfId="0" applyNumberFormat="1" applyFont="1" applyFill="1" applyBorder="1" applyAlignment="1" applyProtection="1">
      <alignment horizontal="center" vertical="center"/>
      <protection locked="0"/>
    </xf>
    <xf numFmtId="41" fontId="4" fillId="3" borderId="0" xfId="1" applyFont="1" applyFill="1" applyBorder="1" applyAlignment="1" applyProtection="1">
      <alignment horizontal="right" vertical="center"/>
      <protection locked="0"/>
    </xf>
    <xf numFmtId="49" fontId="4" fillId="0" borderId="0" xfId="0" quotePrefix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77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quotePrefix="1" applyNumberFormat="1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 applyProtection="1">
      <alignment horizontal="right" vertical="center"/>
      <protection locked="0"/>
    </xf>
    <xf numFmtId="179" fontId="4" fillId="2" borderId="0" xfId="0" applyNumberFormat="1" applyFont="1" applyFill="1" applyBorder="1" applyAlignment="1" applyProtection="1">
      <alignment horizontal="right" vertical="center"/>
      <protection locked="0"/>
    </xf>
    <xf numFmtId="176" fontId="4" fillId="0" borderId="0" xfId="0" applyNumberFormat="1" applyFont="1" applyFill="1" applyBorder="1" applyAlignment="1" applyProtection="1">
      <alignment horizontal="left" vertical="center"/>
      <protection locked="0"/>
    </xf>
    <xf numFmtId="176" fontId="4" fillId="0" borderId="0" xfId="0" applyNumberFormat="1" applyFont="1" applyFill="1" applyBorder="1" applyAlignment="1" applyProtection="1">
      <alignment horizontal="left" vertical="center" wrapText="1"/>
      <protection locked="0"/>
    </xf>
    <xf numFmtId="179" fontId="6" fillId="0" borderId="0" xfId="1" applyNumberFormat="1" applyFont="1" applyFill="1" applyBorder="1" applyAlignment="1" applyProtection="1">
      <alignment horizontal="right" vertical="center"/>
      <protection locked="0"/>
    </xf>
    <xf numFmtId="179" fontId="6" fillId="0" borderId="0" xfId="5" applyNumberFormat="1" applyFont="1" applyFill="1" applyBorder="1" applyAlignment="1" applyProtection="1">
      <alignment horizontal="right" vertical="center"/>
      <protection locked="0"/>
    </xf>
    <xf numFmtId="178" fontId="6" fillId="0" borderId="0" xfId="1" applyNumberFormat="1" applyFont="1" applyFill="1" applyBorder="1" applyAlignment="1" applyProtection="1">
      <alignment horizontal="right" vertical="center"/>
      <protection locked="0"/>
    </xf>
    <xf numFmtId="179" fontId="6" fillId="2" borderId="0" xfId="1" applyNumberFormat="1" applyFont="1" applyFill="1" applyBorder="1" applyAlignment="1" applyProtection="1">
      <alignment horizontal="right" vertical="center"/>
      <protection locked="0"/>
    </xf>
    <xf numFmtId="3" fontId="5" fillId="4" borderId="0" xfId="0" applyNumberFormat="1" applyFont="1" applyFill="1" applyBorder="1" applyAlignment="1" applyProtection="1">
      <alignment horizontal="center" vertical="center"/>
      <protection locked="0"/>
    </xf>
    <xf numFmtId="4" fontId="5" fillId="4" borderId="0" xfId="0" applyNumberFormat="1" applyFont="1" applyFill="1" applyBorder="1" applyAlignment="1" applyProtection="1">
      <alignment horizontal="center" vertical="center"/>
      <protection locked="0"/>
    </xf>
  </cellXfs>
  <cellStyles count="7">
    <cellStyle name="쉼표 [0]" xfId="1" builtinId="6"/>
    <cellStyle name="쉼표 [0] 2" xfId="2"/>
    <cellStyle name="쉼표 [0] 2 2" xfId="6"/>
    <cellStyle name="쉼표 [0] 3" xfId="5"/>
    <cellStyle name="표준" xfId="0" builtinId="0"/>
    <cellStyle name="표준 2" xfId="3"/>
    <cellStyle name="표준 3" xfId="4"/>
  </cellStyles>
  <dxfs count="69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filterMode="1">
    <tabColor rgb="FFFFFF00"/>
    <pageSetUpPr fitToPage="1"/>
  </sheetPr>
  <dimension ref="A1:AF264"/>
  <sheetViews>
    <sheetView tabSelected="1" zoomScale="85" zoomScaleNormal="85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8.8984375" defaultRowHeight="15.6" x14ac:dyDescent="0.25"/>
  <cols>
    <col min="1" max="1" width="8.59765625" style="3" customWidth="1"/>
    <col min="2" max="2" width="12.09765625" style="3" bestFit="1" customWidth="1"/>
    <col min="3" max="3" width="16.09765625" style="3" bestFit="1" customWidth="1"/>
    <col min="4" max="7" width="7.8984375" style="3" bestFit="1" customWidth="1"/>
    <col min="8" max="8" width="10" style="3" bestFit="1" customWidth="1"/>
    <col min="9" max="9" width="12.69921875" style="29" bestFit="1" customWidth="1"/>
    <col min="10" max="10" width="7.59765625" style="29" bestFit="1" customWidth="1"/>
    <col min="11" max="11" width="7.296875" style="29" bestFit="1" customWidth="1"/>
    <col min="12" max="12" width="8.8984375" style="29" bestFit="1" customWidth="1"/>
    <col min="13" max="13" width="8.796875" style="29" bestFit="1" customWidth="1"/>
    <col min="14" max="14" width="7.8984375" style="29" bestFit="1" customWidth="1"/>
    <col min="15" max="15" width="7.8984375" style="3" bestFit="1" customWidth="1"/>
    <col min="16" max="16" width="7.296875" style="3" bestFit="1" customWidth="1"/>
    <col min="17" max="17" width="7.3984375" style="3" bestFit="1" customWidth="1"/>
    <col min="18" max="21" width="8.09765625" style="3" bestFit="1" customWidth="1"/>
    <col min="22" max="23" width="8.796875" style="3" bestFit="1" customWidth="1"/>
    <col min="24" max="24" width="6.69921875" style="3" bestFit="1" customWidth="1"/>
    <col min="25" max="25" width="7.3984375" style="3" bestFit="1" customWidth="1"/>
    <col min="26" max="29" width="8.09765625" style="3" bestFit="1" customWidth="1"/>
    <col min="30" max="30" width="9.296875" style="3" bestFit="1" customWidth="1"/>
    <col min="31" max="31" width="8.796875" style="3" bestFit="1" customWidth="1"/>
    <col min="32" max="32" width="14.09765625" style="3" bestFit="1" customWidth="1"/>
    <col min="33" max="16384" width="8.8984375" style="3"/>
  </cols>
  <sheetData>
    <row r="1" spans="1:32" x14ac:dyDescent="0.25">
      <c r="A1" s="1"/>
      <c r="B1" s="1"/>
      <c r="C1" s="2"/>
      <c r="D1" s="43" t="s">
        <v>0</v>
      </c>
      <c r="E1" s="43"/>
      <c r="F1" s="43" t="s">
        <v>1</v>
      </c>
      <c r="G1" s="43"/>
      <c r="H1" s="43" t="s">
        <v>2</v>
      </c>
      <c r="I1" s="44" t="s">
        <v>3</v>
      </c>
      <c r="J1" s="44"/>
      <c r="K1" s="44"/>
      <c r="L1" s="44"/>
      <c r="M1" s="44"/>
      <c r="N1" s="44"/>
      <c r="O1" s="43" t="s">
        <v>4</v>
      </c>
      <c r="P1" s="43"/>
      <c r="Q1" s="43"/>
      <c r="R1" s="43"/>
      <c r="S1" s="43"/>
      <c r="T1" s="43"/>
      <c r="U1" s="43"/>
      <c r="V1" s="43"/>
      <c r="W1" s="43"/>
      <c r="X1" s="43" t="s">
        <v>5</v>
      </c>
      <c r="Y1" s="43"/>
      <c r="Z1" s="43"/>
      <c r="AA1" s="43"/>
      <c r="AB1" s="43"/>
      <c r="AC1" s="43"/>
      <c r="AD1" s="43"/>
      <c r="AE1" s="43"/>
      <c r="AF1" s="43" t="s">
        <v>6</v>
      </c>
    </row>
    <row r="2" spans="1:32" x14ac:dyDescent="0.25">
      <c r="A2" s="1"/>
      <c r="B2" s="1"/>
      <c r="C2" s="2"/>
      <c r="D2" s="43" t="s">
        <v>7</v>
      </c>
      <c r="E2" s="43" t="s">
        <v>8</v>
      </c>
      <c r="F2" s="43" t="s">
        <v>7</v>
      </c>
      <c r="G2" s="43" t="s">
        <v>8</v>
      </c>
      <c r="H2" s="43"/>
      <c r="I2" s="44" t="s">
        <v>107</v>
      </c>
      <c r="J2" s="44"/>
      <c r="K2" s="44"/>
      <c r="L2" s="44" t="s">
        <v>21</v>
      </c>
      <c r="M2" s="44"/>
      <c r="N2" s="44"/>
      <c r="O2" s="43" t="s">
        <v>106</v>
      </c>
      <c r="P2" s="43"/>
      <c r="Q2" s="43"/>
      <c r="R2" s="43"/>
      <c r="S2" s="43"/>
      <c r="T2" s="43"/>
      <c r="U2" s="43"/>
      <c r="V2" s="43" t="s">
        <v>9</v>
      </c>
      <c r="W2" s="43"/>
      <c r="X2" s="43" t="s">
        <v>106</v>
      </c>
      <c r="Y2" s="43"/>
      <c r="Z2" s="43"/>
      <c r="AA2" s="43"/>
      <c r="AB2" s="43"/>
      <c r="AC2" s="43"/>
      <c r="AD2" s="43" t="s">
        <v>9</v>
      </c>
      <c r="AE2" s="43"/>
      <c r="AF2" s="43"/>
    </row>
    <row r="3" spans="1:32" ht="62.4" x14ac:dyDescent="0.25">
      <c r="A3" s="1"/>
      <c r="B3" s="1"/>
      <c r="C3" s="2"/>
      <c r="D3" s="43"/>
      <c r="E3" s="43"/>
      <c r="F3" s="43"/>
      <c r="G3" s="43"/>
      <c r="H3" s="43"/>
      <c r="I3" s="4" t="s">
        <v>10</v>
      </c>
      <c r="J3" s="4" t="s">
        <v>102</v>
      </c>
      <c r="K3" s="4" t="s">
        <v>103</v>
      </c>
      <c r="L3" s="4" t="s">
        <v>10</v>
      </c>
      <c r="M3" s="4" t="s">
        <v>102</v>
      </c>
      <c r="N3" s="4" t="s">
        <v>103</v>
      </c>
      <c r="O3" s="5" t="s">
        <v>11</v>
      </c>
      <c r="P3" s="6" t="s">
        <v>12</v>
      </c>
      <c r="Q3" s="5" t="s">
        <v>13</v>
      </c>
      <c r="R3" s="5" t="s">
        <v>14</v>
      </c>
      <c r="S3" s="5" t="s">
        <v>15</v>
      </c>
      <c r="T3" s="5" t="s">
        <v>16</v>
      </c>
      <c r="U3" s="5" t="s">
        <v>17</v>
      </c>
      <c r="V3" s="6" t="s">
        <v>18</v>
      </c>
      <c r="W3" s="6" t="s">
        <v>19</v>
      </c>
      <c r="X3" s="6" t="s">
        <v>12</v>
      </c>
      <c r="Y3" s="5" t="s">
        <v>13</v>
      </c>
      <c r="Z3" s="5" t="s">
        <v>14</v>
      </c>
      <c r="AA3" s="5" t="s">
        <v>15</v>
      </c>
      <c r="AB3" s="5" t="s">
        <v>16</v>
      </c>
      <c r="AC3" s="5" t="s">
        <v>17</v>
      </c>
      <c r="AD3" s="6" t="s">
        <v>18</v>
      </c>
      <c r="AE3" s="6" t="s">
        <v>19</v>
      </c>
      <c r="AF3" s="43"/>
    </row>
    <row r="4" spans="1:32" s="10" customFormat="1" x14ac:dyDescent="0.25">
      <c r="A4" s="7"/>
      <c r="B4" s="7"/>
      <c r="C4" s="7" t="s">
        <v>298</v>
      </c>
      <c r="D4" s="8">
        <f>AVERAGE(D8:D32,D34:D49,D51:D58,D60:D69,D71:D75,D77:D81,D83:D87,D89,D91:D121,D123:D140,D142:D152,D154:D168,D170:D183,D185:D206,D208:D230,D232:D249,D251:D252)</f>
        <v>1262.5</v>
      </c>
      <c r="E4" s="8">
        <f t="shared" ref="E4:AF4" si="0">AVERAGE(E8:E32,E34:E49,E51:E58,E60:E69,E71:E75,E77:E81,E83:E87,E89,E91:E121,E123:E140,E142:E152,E154:E168,E170:E183,E185:E206,E208:E230,E232:E249,E251:E252)</f>
        <v>1375.7352941176471</v>
      </c>
      <c r="F4" s="8">
        <f t="shared" si="0"/>
        <v>1211.4285714285713</v>
      </c>
      <c r="G4" s="8">
        <f t="shared" si="0"/>
        <v>1291.0480349344978</v>
      </c>
      <c r="H4" s="8">
        <f t="shared" si="0"/>
        <v>3009.1703056768561</v>
      </c>
      <c r="I4" s="9">
        <f t="shared" si="0"/>
        <v>16.963258493086808</v>
      </c>
      <c r="J4" s="9">
        <f t="shared" si="0"/>
        <v>14.866985583346352</v>
      </c>
      <c r="K4" s="9">
        <f t="shared" si="0"/>
        <v>2.0962729097405663</v>
      </c>
      <c r="L4" s="8">
        <f t="shared" si="0"/>
        <v>8753.0413863352496</v>
      </c>
      <c r="M4" s="8">
        <f t="shared" si="0"/>
        <v>7671.3645707627511</v>
      </c>
      <c r="N4" s="8">
        <f t="shared" si="0"/>
        <v>1081.6768155724724</v>
      </c>
      <c r="O4" s="8">
        <f t="shared" si="0"/>
        <v>920.4454148471616</v>
      </c>
      <c r="P4" s="8">
        <f t="shared" si="0"/>
        <v>527.62445414847161</v>
      </c>
      <c r="Q4" s="8">
        <f t="shared" si="0"/>
        <v>518.24454148471614</v>
      </c>
      <c r="R4" s="8">
        <f t="shared" si="0"/>
        <v>549.7772925764192</v>
      </c>
      <c r="S4" s="8">
        <f t="shared" si="0"/>
        <v>550.43668122270742</v>
      </c>
      <c r="T4" s="8">
        <f t="shared" si="0"/>
        <v>714.69432314410483</v>
      </c>
      <c r="U4" s="8">
        <f t="shared" si="0"/>
        <v>718.95633187772921</v>
      </c>
      <c r="V4" s="8">
        <f t="shared" si="0"/>
        <v>11615.318777292576</v>
      </c>
      <c r="W4" s="8">
        <f t="shared" si="0"/>
        <v>18783.572052401745</v>
      </c>
      <c r="X4" s="8">
        <f t="shared" si="0"/>
        <v>289.28761061946904</v>
      </c>
      <c r="Y4" s="8">
        <f t="shared" si="0"/>
        <v>289.75663716814159</v>
      </c>
      <c r="Z4" s="8">
        <f t="shared" si="0"/>
        <v>319.5840707964602</v>
      </c>
      <c r="AA4" s="8">
        <f t="shared" si="0"/>
        <v>319.62389380530976</v>
      </c>
      <c r="AB4" s="8">
        <f t="shared" si="0"/>
        <v>392.83008849557524</v>
      </c>
      <c r="AC4" s="8">
        <f t="shared" si="0"/>
        <v>393.57079646017701</v>
      </c>
      <c r="AD4" s="8">
        <f t="shared" si="0"/>
        <v>6093.2566371681414</v>
      </c>
      <c r="AE4" s="8">
        <f t="shared" si="0"/>
        <v>10025.261061946903</v>
      </c>
      <c r="AF4" s="8">
        <f t="shared" si="0"/>
        <v>476.70305676855895</v>
      </c>
    </row>
    <row r="5" spans="1:32" s="10" customFormat="1" x14ac:dyDescent="0.25">
      <c r="A5" s="7"/>
      <c r="B5" s="7"/>
      <c r="C5" s="7" t="s">
        <v>299</v>
      </c>
      <c r="D5" s="8">
        <f>STDEV(D8:D32,D34:D49,D51:D58,D60:D69,D71:D75,D77:D81,D83:D87,D89,D91:D121,D123:D140,D142:D152,D154:D168,D170:D183,D185:D206,D208:D230,D232:D249,D251:D252)</f>
        <v>21.811608575635049</v>
      </c>
      <c r="E5" s="8">
        <f t="shared" ref="E5:AF5" si="1">STDEV(E8:E32,E34:E49,E51:E58,E60:E69,E71:E75,E77:E81,E83:E87,E89,E91:E121,E123:E140,E142:E152,E154:E168,E170:E183,E185:E206,E208:E230,E232:E249,E251:E252)</f>
        <v>25.174980263259158</v>
      </c>
      <c r="F5" s="8">
        <f t="shared" si="1"/>
        <v>86.696803183594724</v>
      </c>
      <c r="G5" s="8">
        <f t="shared" si="1"/>
        <v>85.817750372614185</v>
      </c>
      <c r="H5" s="8">
        <f t="shared" si="1"/>
        <v>303.13234876661761</v>
      </c>
      <c r="I5" s="9">
        <f t="shared" si="1"/>
        <v>1.1491849799996292</v>
      </c>
      <c r="J5" s="9">
        <f t="shared" si="1"/>
        <v>0.54562763966641015</v>
      </c>
      <c r="K5" s="9">
        <f t="shared" si="1"/>
        <v>0.83440594636134169</v>
      </c>
      <c r="L5" s="8">
        <f t="shared" si="1"/>
        <v>592.979445151253</v>
      </c>
      <c r="M5" s="8">
        <f t="shared" si="1"/>
        <v>281.54384869985472</v>
      </c>
      <c r="N5" s="8">
        <f t="shared" si="1"/>
        <v>430.55347243297905</v>
      </c>
      <c r="O5" s="8">
        <f t="shared" si="1"/>
        <v>355.70811861376438</v>
      </c>
      <c r="P5" s="8">
        <f t="shared" si="1"/>
        <v>149.55348311441125</v>
      </c>
      <c r="Q5" s="8">
        <f t="shared" si="1"/>
        <v>133.05898813362478</v>
      </c>
      <c r="R5" s="8">
        <f t="shared" si="1"/>
        <v>152.73885008149259</v>
      </c>
      <c r="S5" s="8">
        <f t="shared" si="1"/>
        <v>153.29775996403214</v>
      </c>
      <c r="T5" s="8">
        <f t="shared" si="1"/>
        <v>218.78336439914111</v>
      </c>
      <c r="U5" s="8">
        <f t="shared" si="1"/>
        <v>223.86978870597474</v>
      </c>
      <c r="V5" s="8">
        <f t="shared" si="1"/>
        <v>2844.9538704745864</v>
      </c>
      <c r="W5" s="8">
        <f t="shared" si="1"/>
        <v>4869.2482137322631</v>
      </c>
      <c r="X5" s="8">
        <f t="shared" si="1"/>
        <v>125.2893948745993</v>
      </c>
      <c r="Y5" s="8">
        <f t="shared" si="1"/>
        <v>125.30601856688905</v>
      </c>
      <c r="Z5" s="8">
        <f t="shared" si="1"/>
        <v>144.59508063946279</v>
      </c>
      <c r="AA5" s="8">
        <f t="shared" si="1"/>
        <v>145.1265659266414</v>
      </c>
      <c r="AB5" s="8">
        <f t="shared" si="1"/>
        <v>184.31247423146772</v>
      </c>
      <c r="AC5" s="8">
        <f t="shared" si="1"/>
        <v>184.9780451507888</v>
      </c>
      <c r="AD5" s="8">
        <f t="shared" si="1"/>
        <v>2643.5991317520511</v>
      </c>
      <c r="AE5" s="8">
        <f t="shared" si="1"/>
        <v>4400.7539038958839</v>
      </c>
      <c r="AF5" s="8">
        <f t="shared" si="1"/>
        <v>172.20239784610587</v>
      </c>
    </row>
    <row r="6" spans="1:32" s="10" customFormat="1" x14ac:dyDescent="0.25">
      <c r="A6" s="7" t="s">
        <v>296</v>
      </c>
      <c r="B6" s="7" t="s">
        <v>297</v>
      </c>
      <c r="C6" s="7"/>
      <c r="D6" s="11"/>
      <c r="E6" s="11"/>
      <c r="F6" s="11"/>
      <c r="G6" s="11"/>
      <c r="H6" s="11"/>
      <c r="I6" s="12"/>
      <c r="J6" s="12"/>
      <c r="K6" s="12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s="16" customFormat="1" hidden="1" x14ac:dyDescent="0.25">
      <c r="A7" s="13" t="s">
        <v>295</v>
      </c>
      <c r="B7" s="7" t="s">
        <v>248</v>
      </c>
      <c r="C7" s="7" t="s">
        <v>265</v>
      </c>
      <c r="D7" s="14">
        <f t="shared" ref="D7:AF7" si="2">AVERAGE(D8:D32)</f>
        <v>1250</v>
      </c>
      <c r="E7" s="14">
        <f t="shared" si="2"/>
        <v>1350</v>
      </c>
      <c r="F7" s="14">
        <f t="shared" si="2"/>
        <v>1200</v>
      </c>
      <c r="G7" s="14">
        <f t="shared" si="2"/>
        <v>1300</v>
      </c>
      <c r="H7" s="14">
        <f t="shared" si="2"/>
        <v>3000</v>
      </c>
      <c r="I7" s="15">
        <f t="shared" si="2"/>
        <v>16.1694</v>
      </c>
      <c r="J7" s="15">
        <f t="shared" si="2"/>
        <v>14.947499999999996</v>
      </c>
      <c r="K7" s="15">
        <f t="shared" si="2"/>
        <v>1.2219000000000007</v>
      </c>
      <c r="L7" s="14">
        <f t="shared" si="2"/>
        <v>8343.4103999999952</v>
      </c>
      <c r="M7" s="14">
        <f t="shared" si="2"/>
        <v>7712.9100000000026</v>
      </c>
      <c r="N7" s="14">
        <f t="shared" si="2"/>
        <v>630.50040000000035</v>
      </c>
      <c r="O7" s="14">
        <f t="shared" si="2"/>
        <v>1080</v>
      </c>
      <c r="P7" s="14">
        <f t="shared" si="2"/>
        <v>360</v>
      </c>
      <c r="Q7" s="14">
        <f t="shared" si="2"/>
        <v>360</v>
      </c>
      <c r="R7" s="14">
        <f t="shared" si="2"/>
        <v>360</v>
      </c>
      <c r="S7" s="14">
        <f t="shared" si="2"/>
        <v>360</v>
      </c>
      <c r="T7" s="14">
        <f t="shared" si="2"/>
        <v>360</v>
      </c>
      <c r="U7" s="14">
        <f t="shared" si="2"/>
        <v>360</v>
      </c>
      <c r="V7" s="14">
        <f t="shared" si="2"/>
        <v>8280</v>
      </c>
      <c r="W7" s="14">
        <f t="shared" si="2"/>
        <v>11880</v>
      </c>
      <c r="X7" s="14">
        <f t="shared" si="2"/>
        <v>330</v>
      </c>
      <c r="Y7" s="14">
        <f t="shared" si="2"/>
        <v>330</v>
      </c>
      <c r="Z7" s="14">
        <f t="shared" si="2"/>
        <v>330</v>
      </c>
      <c r="AA7" s="14">
        <f t="shared" si="2"/>
        <v>330</v>
      </c>
      <c r="AB7" s="14">
        <f t="shared" si="2"/>
        <v>330</v>
      </c>
      <c r="AC7" s="14">
        <f t="shared" si="2"/>
        <v>330</v>
      </c>
      <c r="AD7" s="14">
        <f t="shared" si="2"/>
        <v>6600</v>
      </c>
      <c r="AE7" s="14">
        <f t="shared" si="2"/>
        <v>9900</v>
      </c>
      <c r="AF7" s="14">
        <f t="shared" si="2"/>
        <v>488</v>
      </c>
    </row>
    <row r="8" spans="1:32" s="23" customFormat="1" hidden="1" x14ac:dyDescent="0.25">
      <c r="A8" s="17" t="s">
        <v>295</v>
      </c>
      <c r="B8" s="18" t="s">
        <v>248</v>
      </c>
      <c r="C8" s="18" t="s">
        <v>56</v>
      </c>
      <c r="D8" s="19">
        <v>1250</v>
      </c>
      <c r="E8" s="19">
        <v>1350</v>
      </c>
      <c r="F8" s="19">
        <v>1200</v>
      </c>
      <c r="G8" s="19">
        <v>1300</v>
      </c>
      <c r="H8" s="19">
        <v>3000</v>
      </c>
      <c r="I8" s="20">
        <f>J8+K8</f>
        <v>16.1694</v>
      </c>
      <c r="J8" s="21">
        <v>14.9475</v>
      </c>
      <c r="K8" s="21">
        <v>1.2219</v>
      </c>
      <c r="L8" s="22">
        <f>M8+N8</f>
        <v>8343.4104000000007</v>
      </c>
      <c r="M8" s="22">
        <f>J8*516</f>
        <v>7712.91</v>
      </c>
      <c r="N8" s="22">
        <f>K8*516</f>
        <v>630.50040000000001</v>
      </c>
      <c r="O8" s="19">
        <v>1080</v>
      </c>
      <c r="P8" s="19">
        <v>360</v>
      </c>
      <c r="Q8" s="19">
        <v>360</v>
      </c>
      <c r="R8" s="19">
        <v>360</v>
      </c>
      <c r="S8" s="19">
        <v>360</v>
      </c>
      <c r="T8" s="19">
        <v>360</v>
      </c>
      <c r="U8" s="19">
        <v>360</v>
      </c>
      <c r="V8" s="22">
        <f>O8+P8*1+Q8*9+R8*2+S8*8</f>
        <v>8280</v>
      </c>
      <c r="W8" s="22">
        <f>O8+P8*1+Q8*9+R8*2+S8*8+T8*5+U8*5</f>
        <v>11880</v>
      </c>
      <c r="X8" s="19">
        <v>330</v>
      </c>
      <c r="Y8" s="19">
        <v>330</v>
      </c>
      <c r="Z8" s="19">
        <v>330</v>
      </c>
      <c r="AA8" s="19">
        <v>330</v>
      </c>
      <c r="AB8" s="19">
        <v>330</v>
      </c>
      <c r="AC8" s="19">
        <v>330</v>
      </c>
      <c r="AD8" s="22">
        <f>X8*1+Y8*9+Z8*2+AA8*8</f>
        <v>6600</v>
      </c>
      <c r="AE8" s="22">
        <f>X8*1+Y8*9+Z8*2+AA8*8+AB8*5+AC8*5</f>
        <v>9900</v>
      </c>
      <c r="AF8" s="19">
        <v>490</v>
      </c>
    </row>
    <row r="9" spans="1:32" s="23" customFormat="1" hidden="1" x14ac:dyDescent="0.25">
      <c r="A9" s="17" t="s">
        <v>295</v>
      </c>
      <c r="B9" s="18" t="s">
        <v>248</v>
      </c>
      <c r="C9" s="18" t="s">
        <v>57</v>
      </c>
      <c r="D9" s="19">
        <v>1250</v>
      </c>
      <c r="E9" s="19">
        <v>1350</v>
      </c>
      <c r="F9" s="19">
        <v>1200</v>
      </c>
      <c r="G9" s="19">
        <v>1300</v>
      </c>
      <c r="H9" s="19">
        <v>3000</v>
      </c>
      <c r="I9" s="20">
        <f t="shared" ref="I9:I32" si="3">J9+K9</f>
        <v>16.1694</v>
      </c>
      <c r="J9" s="21">
        <v>14.9475</v>
      </c>
      <c r="K9" s="21">
        <v>1.2219</v>
      </c>
      <c r="L9" s="22">
        <f t="shared" ref="L9:L32" si="4">M9+N9</f>
        <v>8343.4104000000007</v>
      </c>
      <c r="M9" s="22">
        <f t="shared" ref="M9:M32" si="5">J9*516</f>
        <v>7712.91</v>
      </c>
      <c r="N9" s="22">
        <f t="shared" ref="N9:N32" si="6">K9*516</f>
        <v>630.50040000000001</v>
      </c>
      <c r="O9" s="19">
        <v>1080</v>
      </c>
      <c r="P9" s="19">
        <v>360</v>
      </c>
      <c r="Q9" s="19">
        <v>360</v>
      </c>
      <c r="R9" s="19">
        <v>360</v>
      </c>
      <c r="S9" s="19">
        <v>360</v>
      </c>
      <c r="T9" s="19">
        <v>360</v>
      </c>
      <c r="U9" s="19">
        <v>360</v>
      </c>
      <c r="V9" s="22">
        <f t="shared" ref="V9:V32" si="7">O9+P9*1+Q9*9+R9*2+S9*8</f>
        <v>8280</v>
      </c>
      <c r="W9" s="22">
        <f t="shared" ref="W9:W32" si="8">O9+P9*1+Q9*9+R9*2+S9*8+T9*5+U9*5</f>
        <v>11880</v>
      </c>
      <c r="X9" s="19">
        <v>330</v>
      </c>
      <c r="Y9" s="19">
        <v>330</v>
      </c>
      <c r="Z9" s="19">
        <v>330</v>
      </c>
      <c r="AA9" s="19">
        <v>330</v>
      </c>
      <c r="AB9" s="19">
        <v>330</v>
      </c>
      <c r="AC9" s="19">
        <v>330</v>
      </c>
      <c r="AD9" s="22">
        <f t="shared" ref="AD9:AD32" si="9">X9*1+Y9*9+Z9*2+AA9*8</f>
        <v>6600</v>
      </c>
      <c r="AE9" s="22">
        <f t="shared" ref="AE9:AE32" si="10">X9*1+Y9*9+Z9*2+AA9*8+AB9*5+AC9*5</f>
        <v>9900</v>
      </c>
      <c r="AF9" s="19">
        <v>490</v>
      </c>
    </row>
    <row r="10" spans="1:32" s="23" customFormat="1" hidden="1" x14ac:dyDescent="0.25">
      <c r="A10" s="17" t="s">
        <v>295</v>
      </c>
      <c r="B10" s="18" t="s">
        <v>248</v>
      </c>
      <c r="C10" s="18" t="s">
        <v>58</v>
      </c>
      <c r="D10" s="19">
        <v>1250</v>
      </c>
      <c r="E10" s="19">
        <v>1350</v>
      </c>
      <c r="F10" s="19">
        <v>1200</v>
      </c>
      <c r="G10" s="19">
        <v>1300</v>
      </c>
      <c r="H10" s="19">
        <v>3000</v>
      </c>
      <c r="I10" s="20">
        <f t="shared" si="3"/>
        <v>16.1694</v>
      </c>
      <c r="J10" s="21">
        <v>14.9475</v>
      </c>
      <c r="K10" s="21">
        <v>1.2219</v>
      </c>
      <c r="L10" s="22">
        <f t="shared" si="4"/>
        <v>8343.4104000000007</v>
      </c>
      <c r="M10" s="22">
        <f t="shared" si="5"/>
        <v>7712.91</v>
      </c>
      <c r="N10" s="22">
        <f t="shared" si="6"/>
        <v>630.50040000000001</v>
      </c>
      <c r="O10" s="19">
        <v>1080</v>
      </c>
      <c r="P10" s="19">
        <v>360</v>
      </c>
      <c r="Q10" s="19">
        <v>360</v>
      </c>
      <c r="R10" s="19">
        <v>360</v>
      </c>
      <c r="S10" s="19">
        <v>360</v>
      </c>
      <c r="T10" s="19">
        <v>360</v>
      </c>
      <c r="U10" s="19">
        <v>360</v>
      </c>
      <c r="V10" s="22">
        <f t="shared" si="7"/>
        <v>8280</v>
      </c>
      <c r="W10" s="22">
        <f t="shared" si="8"/>
        <v>11880</v>
      </c>
      <c r="X10" s="19">
        <v>330</v>
      </c>
      <c r="Y10" s="19">
        <v>330</v>
      </c>
      <c r="Z10" s="19">
        <v>330</v>
      </c>
      <c r="AA10" s="19">
        <v>330</v>
      </c>
      <c r="AB10" s="19">
        <v>330</v>
      </c>
      <c r="AC10" s="19">
        <v>330</v>
      </c>
      <c r="AD10" s="22">
        <f t="shared" si="9"/>
        <v>6600</v>
      </c>
      <c r="AE10" s="22">
        <f t="shared" si="10"/>
        <v>9900</v>
      </c>
      <c r="AF10" s="19">
        <v>490</v>
      </c>
    </row>
    <row r="11" spans="1:32" s="23" customFormat="1" hidden="1" x14ac:dyDescent="0.25">
      <c r="A11" s="17" t="s">
        <v>295</v>
      </c>
      <c r="B11" s="18" t="s">
        <v>248</v>
      </c>
      <c r="C11" s="18" t="s">
        <v>59</v>
      </c>
      <c r="D11" s="19">
        <v>1250</v>
      </c>
      <c r="E11" s="19">
        <v>1350</v>
      </c>
      <c r="F11" s="19">
        <v>1200</v>
      </c>
      <c r="G11" s="19">
        <v>1300</v>
      </c>
      <c r="H11" s="19">
        <v>3000</v>
      </c>
      <c r="I11" s="20">
        <f t="shared" si="3"/>
        <v>16.1694</v>
      </c>
      <c r="J11" s="21">
        <v>14.9475</v>
      </c>
      <c r="K11" s="21">
        <v>1.2219</v>
      </c>
      <c r="L11" s="22">
        <f t="shared" si="4"/>
        <v>8343.4104000000007</v>
      </c>
      <c r="M11" s="22">
        <f t="shared" si="5"/>
        <v>7712.91</v>
      </c>
      <c r="N11" s="22">
        <f t="shared" si="6"/>
        <v>630.50040000000001</v>
      </c>
      <c r="O11" s="19">
        <v>1080</v>
      </c>
      <c r="P11" s="19">
        <v>360</v>
      </c>
      <c r="Q11" s="19">
        <v>360</v>
      </c>
      <c r="R11" s="19">
        <v>360</v>
      </c>
      <c r="S11" s="19">
        <v>360</v>
      </c>
      <c r="T11" s="19">
        <v>360</v>
      </c>
      <c r="U11" s="19">
        <v>360</v>
      </c>
      <c r="V11" s="22">
        <f t="shared" si="7"/>
        <v>8280</v>
      </c>
      <c r="W11" s="22">
        <f t="shared" si="8"/>
        <v>11880</v>
      </c>
      <c r="X11" s="19">
        <v>330</v>
      </c>
      <c r="Y11" s="19">
        <v>330</v>
      </c>
      <c r="Z11" s="19">
        <v>330</v>
      </c>
      <c r="AA11" s="19">
        <v>330</v>
      </c>
      <c r="AB11" s="19">
        <v>330</v>
      </c>
      <c r="AC11" s="19">
        <v>330</v>
      </c>
      <c r="AD11" s="22">
        <f t="shared" si="9"/>
        <v>6600</v>
      </c>
      <c r="AE11" s="22">
        <f t="shared" si="10"/>
        <v>9900</v>
      </c>
      <c r="AF11" s="19">
        <v>490</v>
      </c>
    </row>
    <row r="12" spans="1:32" s="23" customFormat="1" hidden="1" x14ac:dyDescent="0.25">
      <c r="A12" s="17" t="s">
        <v>295</v>
      </c>
      <c r="B12" s="18" t="s">
        <v>248</v>
      </c>
      <c r="C12" s="18" t="s">
        <v>60</v>
      </c>
      <c r="D12" s="19">
        <v>1250</v>
      </c>
      <c r="E12" s="19">
        <v>1350</v>
      </c>
      <c r="F12" s="19">
        <v>1200</v>
      </c>
      <c r="G12" s="19">
        <v>1300</v>
      </c>
      <c r="H12" s="19">
        <v>3000</v>
      </c>
      <c r="I12" s="20">
        <f t="shared" si="3"/>
        <v>16.1694</v>
      </c>
      <c r="J12" s="21">
        <v>14.9475</v>
      </c>
      <c r="K12" s="21">
        <v>1.2219</v>
      </c>
      <c r="L12" s="22">
        <f t="shared" si="4"/>
        <v>8343.4104000000007</v>
      </c>
      <c r="M12" s="22">
        <f t="shared" si="5"/>
        <v>7712.91</v>
      </c>
      <c r="N12" s="22">
        <f t="shared" si="6"/>
        <v>630.50040000000001</v>
      </c>
      <c r="O12" s="19">
        <v>1080</v>
      </c>
      <c r="P12" s="19">
        <v>360</v>
      </c>
      <c r="Q12" s="19">
        <v>360</v>
      </c>
      <c r="R12" s="19">
        <v>360</v>
      </c>
      <c r="S12" s="19">
        <v>360</v>
      </c>
      <c r="T12" s="19">
        <v>360</v>
      </c>
      <c r="U12" s="19">
        <v>360</v>
      </c>
      <c r="V12" s="22">
        <f t="shared" si="7"/>
        <v>8280</v>
      </c>
      <c r="W12" s="22">
        <f t="shared" si="8"/>
        <v>11880</v>
      </c>
      <c r="X12" s="19">
        <v>330</v>
      </c>
      <c r="Y12" s="19">
        <v>330</v>
      </c>
      <c r="Z12" s="19">
        <v>330</v>
      </c>
      <c r="AA12" s="19">
        <v>330</v>
      </c>
      <c r="AB12" s="19">
        <v>330</v>
      </c>
      <c r="AC12" s="19">
        <v>330</v>
      </c>
      <c r="AD12" s="22">
        <f t="shared" si="9"/>
        <v>6600</v>
      </c>
      <c r="AE12" s="22">
        <f t="shared" si="10"/>
        <v>9900</v>
      </c>
      <c r="AF12" s="19">
        <v>490</v>
      </c>
    </row>
    <row r="13" spans="1:32" s="23" customFormat="1" hidden="1" x14ac:dyDescent="0.25">
      <c r="A13" s="17" t="s">
        <v>295</v>
      </c>
      <c r="B13" s="18" t="s">
        <v>248</v>
      </c>
      <c r="C13" s="18" t="s">
        <v>61</v>
      </c>
      <c r="D13" s="19">
        <v>1250</v>
      </c>
      <c r="E13" s="19">
        <v>1350</v>
      </c>
      <c r="F13" s="19">
        <v>1200</v>
      </c>
      <c r="G13" s="19">
        <v>1300</v>
      </c>
      <c r="H13" s="19">
        <v>3000</v>
      </c>
      <c r="I13" s="20">
        <f t="shared" si="3"/>
        <v>16.1694</v>
      </c>
      <c r="J13" s="21">
        <v>14.9475</v>
      </c>
      <c r="K13" s="21">
        <v>1.2219</v>
      </c>
      <c r="L13" s="22">
        <f t="shared" si="4"/>
        <v>8343.4104000000007</v>
      </c>
      <c r="M13" s="22">
        <f t="shared" si="5"/>
        <v>7712.91</v>
      </c>
      <c r="N13" s="22">
        <f t="shared" si="6"/>
        <v>630.50040000000001</v>
      </c>
      <c r="O13" s="19">
        <v>1080</v>
      </c>
      <c r="P13" s="19">
        <v>360</v>
      </c>
      <c r="Q13" s="19">
        <v>360</v>
      </c>
      <c r="R13" s="19">
        <v>360</v>
      </c>
      <c r="S13" s="19">
        <v>360</v>
      </c>
      <c r="T13" s="19">
        <v>360</v>
      </c>
      <c r="U13" s="19">
        <v>360</v>
      </c>
      <c r="V13" s="22">
        <f t="shared" si="7"/>
        <v>8280</v>
      </c>
      <c r="W13" s="22">
        <f t="shared" si="8"/>
        <v>11880</v>
      </c>
      <c r="X13" s="19">
        <v>330</v>
      </c>
      <c r="Y13" s="19">
        <v>330</v>
      </c>
      <c r="Z13" s="19">
        <v>330</v>
      </c>
      <c r="AA13" s="19">
        <v>330</v>
      </c>
      <c r="AB13" s="19">
        <v>330</v>
      </c>
      <c r="AC13" s="19">
        <v>330</v>
      </c>
      <c r="AD13" s="22">
        <f t="shared" si="9"/>
        <v>6600</v>
      </c>
      <c r="AE13" s="22">
        <f t="shared" si="10"/>
        <v>9900</v>
      </c>
      <c r="AF13" s="19">
        <v>490</v>
      </c>
    </row>
    <row r="14" spans="1:32" s="23" customFormat="1" hidden="1" x14ac:dyDescent="0.25">
      <c r="A14" s="17" t="s">
        <v>295</v>
      </c>
      <c r="B14" s="18" t="s">
        <v>248</v>
      </c>
      <c r="C14" s="18" t="s">
        <v>62</v>
      </c>
      <c r="D14" s="19">
        <v>1250</v>
      </c>
      <c r="E14" s="19">
        <v>1350</v>
      </c>
      <c r="F14" s="19">
        <v>1200</v>
      </c>
      <c r="G14" s="19">
        <v>1300</v>
      </c>
      <c r="H14" s="19">
        <v>3000</v>
      </c>
      <c r="I14" s="20">
        <f t="shared" si="3"/>
        <v>16.1694</v>
      </c>
      <c r="J14" s="21">
        <v>14.9475</v>
      </c>
      <c r="K14" s="21">
        <v>1.2219</v>
      </c>
      <c r="L14" s="22">
        <f t="shared" si="4"/>
        <v>8343.4104000000007</v>
      </c>
      <c r="M14" s="22">
        <f t="shared" si="5"/>
        <v>7712.91</v>
      </c>
      <c r="N14" s="22">
        <f t="shared" si="6"/>
        <v>630.50040000000001</v>
      </c>
      <c r="O14" s="19">
        <v>1080</v>
      </c>
      <c r="P14" s="19">
        <v>360</v>
      </c>
      <c r="Q14" s="19">
        <v>360</v>
      </c>
      <c r="R14" s="19">
        <v>360</v>
      </c>
      <c r="S14" s="19">
        <v>360</v>
      </c>
      <c r="T14" s="19">
        <v>360</v>
      </c>
      <c r="U14" s="19">
        <v>360</v>
      </c>
      <c r="V14" s="22">
        <f t="shared" si="7"/>
        <v>8280</v>
      </c>
      <c r="W14" s="22">
        <f t="shared" si="8"/>
        <v>11880</v>
      </c>
      <c r="X14" s="19">
        <v>330</v>
      </c>
      <c r="Y14" s="19">
        <v>330</v>
      </c>
      <c r="Z14" s="19">
        <v>330</v>
      </c>
      <c r="AA14" s="19">
        <v>330</v>
      </c>
      <c r="AB14" s="19">
        <v>330</v>
      </c>
      <c r="AC14" s="19">
        <v>330</v>
      </c>
      <c r="AD14" s="22">
        <f t="shared" si="9"/>
        <v>6600</v>
      </c>
      <c r="AE14" s="22">
        <f t="shared" si="10"/>
        <v>9900</v>
      </c>
      <c r="AF14" s="19">
        <v>490</v>
      </c>
    </row>
    <row r="15" spans="1:32" s="23" customFormat="1" hidden="1" x14ac:dyDescent="0.25">
      <c r="A15" s="17" t="s">
        <v>295</v>
      </c>
      <c r="B15" s="18" t="s">
        <v>248</v>
      </c>
      <c r="C15" s="18" t="s">
        <v>63</v>
      </c>
      <c r="D15" s="19">
        <v>1250</v>
      </c>
      <c r="E15" s="19">
        <v>1350</v>
      </c>
      <c r="F15" s="19">
        <v>1200</v>
      </c>
      <c r="G15" s="19">
        <v>1300</v>
      </c>
      <c r="H15" s="19">
        <v>3000</v>
      </c>
      <c r="I15" s="20">
        <f t="shared" si="3"/>
        <v>16.1694</v>
      </c>
      <c r="J15" s="21">
        <v>14.9475</v>
      </c>
      <c r="K15" s="21">
        <v>1.2219</v>
      </c>
      <c r="L15" s="22">
        <f t="shared" si="4"/>
        <v>8343.4104000000007</v>
      </c>
      <c r="M15" s="22">
        <f t="shared" si="5"/>
        <v>7712.91</v>
      </c>
      <c r="N15" s="22">
        <f t="shared" si="6"/>
        <v>630.50040000000001</v>
      </c>
      <c r="O15" s="19">
        <v>1080</v>
      </c>
      <c r="P15" s="19">
        <v>360</v>
      </c>
      <c r="Q15" s="19">
        <v>360</v>
      </c>
      <c r="R15" s="19">
        <v>360</v>
      </c>
      <c r="S15" s="19">
        <v>360</v>
      </c>
      <c r="T15" s="19">
        <v>360</v>
      </c>
      <c r="U15" s="19">
        <v>360</v>
      </c>
      <c r="V15" s="22">
        <f t="shared" si="7"/>
        <v>8280</v>
      </c>
      <c r="W15" s="22">
        <f t="shared" si="8"/>
        <v>11880</v>
      </c>
      <c r="X15" s="19">
        <v>330</v>
      </c>
      <c r="Y15" s="19">
        <v>330</v>
      </c>
      <c r="Z15" s="19">
        <v>330</v>
      </c>
      <c r="AA15" s="19">
        <v>330</v>
      </c>
      <c r="AB15" s="19">
        <v>330</v>
      </c>
      <c r="AC15" s="19">
        <v>330</v>
      </c>
      <c r="AD15" s="22">
        <f t="shared" si="9"/>
        <v>6600</v>
      </c>
      <c r="AE15" s="22">
        <f t="shared" si="10"/>
        <v>9900</v>
      </c>
      <c r="AF15" s="19">
        <v>490</v>
      </c>
    </row>
    <row r="16" spans="1:32" s="23" customFormat="1" hidden="1" x14ac:dyDescent="0.25">
      <c r="A16" s="17" t="s">
        <v>295</v>
      </c>
      <c r="B16" s="18" t="s">
        <v>248</v>
      </c>
      <c r="C16" s="18" t="s">
        <v>64</v>
      </c>
      <c r="D16" s="19">
        <v>1250</v>
      </c>
      <c r="E16" s="19">
        <v>1350</v>
      </c>
      <c r="F16" s="19">
        <v>1200</v>
      </c>
      <c r="G16" s="19">
        <v>1300</v>
      </c>
      <c r="H16" s="19">
        <v>3000</v>
      </c>
      <c r="I16" s="20">
        <f t="shared" si="3"/>
        <v>16.1694</v>
      </c>
      <c r="J16" s="21">
        <v>14.9475</v>
      </c>
      <c r="K16" s="21">
        <v>1.2219</v>
      </c>
      <c r="L16" s="22">
        <f t="shared" si="4"/>
        <v>8343.4104000000007</v>
      </c>
      <c r="M16" s="22">
        <f t="shared" si="5"/>
        <v>7712.91</v>
      </c>
      <c r="N16" s="22">
        <f t="shared" si="6"/>
        <v>630.50040000000001</v>
      </c>
      <c r="O16" s="19">
        <v>1080</v>
      </c>
      <c r="P16" s="19">
        <v>360</v>
      </c>
      <c r="Q16" s="19">
        <v>360</v>
      </c>
      <c r="R16" s="19">
        <v>360</v>
      </c>
      <c r="S16" s="19">
        <v>360</v>
      </c>
      <c r="T16" s="19">
        <v>360</v>
      </c>
      <c r="U16" s="19">
        <v>360</v>
      </c>
      <c r="V16" s="22">
        <f t="shared" si="7"/>
        <v>8280</v>
      </c>
      <c r="W16" s="22">
        <f t="shared" si="8"/>
        <v>11880</v>
      </c>
      <c r="X16" s="19">
        <v>330</v>
      </c>
      <c r="Y16" s="19">
        <v>330</v>
      </c>
      <c r="Z16" s="19">
        <v>330</v>
      </c>
      <c r="AA16" s="19">
        <v>330</v>
      </c>
      <c r="AB16" s="19">
        <v>330</v>
      </c>
      <c r="AC16" s="19">
        <v>330</v>
      </c>
      <c r="AD16" s="22">
        <f t="shared" si="9"/>
        <v>6600</v>
      </c>
      <c r="AE16" s="22">
        <f t="shared" si="10"/>
        <v>9900</v>
      </c>
      <c r="AF16" s="19">
        <v>490</v>
      </c>
    </row>
    <row r="17" spans="1:32" s="23" customFormat="1" hidden="1" x14ac:dyDescent="0.25">
      <c r="A17" s="17" t="s">
        <v>295</v>
      </c>
      <c r="B17" s="18" t="s">
        <v>248</v>
      </c>
      <c r="C17" s="18" t="s">
        <v>65</v>
      </c>
      <c r="D17" s="19">
        <v>1250</v>
      </c>
      <c r="E17" s="19">
        <v>1350</v>
      </c>
      <c r="F17" s="19">
        <v>1200</v>
      </c>
      <c r="G17" s="19">
        <v>1300</v>
      </c>
      <c r="H17" s="19">
        <v>3000</v>
      </c>
      <c r="I17" s="20">
        <f t="shared" si="3"/>
        <v>16.1694</v>
      </c>
      <c r="J17" s="21">
        <v>14.9475</v>
      </c>
      <c r="K17" s="21">
        <v>1.2219</v>
      </c>
      <c r="L17" s="22">
        <f t="shared" si="4"/>
        <v>8343.4104000000007</v>
      </c>
      <c r="M17" s="22">
        <f t="shared" si="5"/>
        <v>7712.91</v>
      </c>
      <c r="N17" s="22">
        <f t="shared" si="6"/>
        <v>630.50040000000001</v>
      </c>
      <c r="O17" s="19">
        <v>1080</v>
      </c>
      <c r="P17" s="19">
        <v>360</v>
      </c>
      <c r="Q17" s="19">
        <v>360</v>
      </c>
      <c r="R17" s="19">
        <v>360</v>
      </c>
      <c r="S17" s="19">
        <v>360</v>
      </c>
      <c r="T17" s="19">
        <v>360</v>
      </c>
      <c r="U17" s="19">
        <v>360</v>
      </c>
      <c r="V17" s="22">
        <f t="shared" si="7"/>
        <v>8280</v>
      </c>
      <c r="W17" s="22">
        <f t="shared" si="8"/>
        <v>11880</v>
      </c>
      <c r="X17" s="19">
        <v>330</v>
      </c>
      <c r="Y17" s="19">
        <v>330</v>
      </c>
      <c r="Z17" s="19">
        <v>330</v>
      </c>
      <c r="AA17" s="19">
        <v>330</v>
      </c>
      <c r="AB17" s="19">
        <v>330</v>
      </c>
      <c r="AC17" s="19">
        <v>330</v>
      </c>
      <c r="AD17" s="22">
        <f t="shared" si="9"/>
        <v>6600</v>
      </c>
      <c r="AE17" s="22">
        <f t="shared" si="10"/>
        <v>9900</v>
      </c>
      <c r="AF17" s="19">
        <v>490</v>
      </c>
    </row>
    <row r="18" spans="1:32" s="23" customFormat="1" hidden="1" x14ac:dyDescent="0.25">
      <c r="A18" s="17" t="s">
        <v>295</v>
      </c>
      <c r="B18" s="18" t="s">
        <v>248</v>
      </c>
      <c r="C18" s="18" t="s">
        <v>66</v>
      </c>
      <c r="D18" s="19">
        <v>1250</v>
      </c>
      <c r="E18" s="19">
        <v>1350</v>
      </c>
      <c r="F18" s="19">
        <v>1200</v>
      </c>
      <c r="G18" s="19">
        <v>1300</v>
      </c>
      <c r="H18" s="19">
        <v>3000</v>
      </c>
      <c r="I18" s="20">
        <f t="shared" si="3"/>
        <v>16.1694</v>
      </c>
      <c r="J18" s="21">
        <v>14.9475</v>
      </c>
      <c r="K18" s="21">
        <v>1.2219</v>
      </c>
      <c r="L18" s="22">
        <f t="shared" si="4"/>
        <v>8343.4104000000007</v>
      </c>
      <c r="M18" s="22">
        <f t="shared" si="5"/>
        <v>7712.91</v>
      </c>
      <c r="N18" s="22">
        <f t="shared" si="6"/>
        <v>630.50040000000001</v>
      </c>
      <c r="O18" s="19">
        <v>1080</v>
      </c>
      <c r="P18" s="19">
        <v>360</v>
      </c>
      <c r="Q18" s="19">
        <v>360</v>
      </c>
      <c r="R18" s="19">
        <v>360</v>
      </c>
      <c r="S18" s="19">
        <v>360</v>
      </c>
      <c r="T18" s="19">
        <v>360</v>
      </c>
      <c r="U18" s="19">
        <v>360</v>
      </c>
      <c r="V18" s="22">
        <f t="shared" si="7"/>
        <v>8280</v>
      </c>
      <c r="W18" s="22">
        <f t="shared" si="8"/>
        <v>11880</v>
      </c>
      <c r="X18" s="19">
        <v>330</v>
      </c>
      <c r="Y18" s="19">
        <v>330</v>
      </c>
      <c r="Z18" s="19">
        <v>330</v>
      </c>
      <c r="AA18" s="19">
        <v>330</v>
      </c>
      <c r="AB18" s="19">
        <v>330</v>
      </c>
      <c r="AC18" s="19">
        <v>330</v>
      </c>
      <c r="AD18" s="22">
        <f t="shared" si="9"/>
        <v>6600</v>
      </c>
      <c r="AE18" s="22">
        <f t="shared" si="10"/>
        <v>9900</v>
      </c>
      <c r="AF18" s="19">
        <v>490</v>
      </c>
    </row>
    <row r="19" spans="1:32" s="23" customFormat="1" hidden="1" x14ac:dyDescent="0.25">
      <c r="A19" s="17" t="s">
        <v>295</v>
      </c>
      <c r="B19" s="18" t="s">
        <v>248</v>
      </c>
      <c r="C19" s="18" t="s">
        <v>67</v>
      </c>
      <c r="D19" s="19">
        <v>1250</v>
      </c>
      <c r="E19" s="19">
        <v>1350</v>
      </c>
      <c r="F19" s="19">
        <v>1200</v>
      </c>
      <c r="G19" s="19">
        <v>1300</v>
      </c>
      <c r="H19" s="19">
        <v>3000</v>
      </c>
      <c r="I19" s="20">
        <f t="shared" si="3"/>
        <v>16.1694</v>
      </c>
      <c r="J19" s="21">
        <v>14.9475</v>
      </c>
      <c r="K19" s="21">
        <v>1.2219</v>
      </c>
      <c r="L19" s="22">
        <f t="shared" si="4"/>
        <v>8343.4104000000007</v>
      </c>
      <c r="M19" s="22">
        <f t="shared" si="5"/>
        <v>7712.91</v>
      </c>
      <c r="N19" s="22">
        <f t="shared" si="6"/>
        <v>630.50040000000001</v>
      </c>
      <c r="O19" s="19">
        <v>1080</v>
      </c>
      <c r="P19" s="19">
        <v>360</v>
      </c>
      <c r="Q19" s="19">
        <v>360</v>
      </c>
      <c r="R19" s="19">
        <v>360</v>
      </c>
      <c r="S19" s="19">
        <v>360</v>
      </c>
      <c r="T19" s="19">
        <v>360</v>
      </c>
      <c r="U19" s="19">
        <v>360</v>
      </c>
      <c r="V19" s="22">
        <f t="shared" si="7"/>
        <v>8280</v>
      </c>
      <c r="W19" s="22">
        <f t="shared" si="8"/>
        <v>11880</v>
      </c>
      <c r="X19" s="19">
        <v>330</v>
      </c>
      <c r="Y19" s="19">
        <v>330</v>
      </c>
      <c r="Z19" s="19">
        <v>330</v>
      </c>
      <c r="AA19" s="19">
        <v>330</v>
      </c>
      <c r="AB19" s="19">
        <v>330</v>
      </c>
      <c r="AC19" s="19">
        <v>330</v>
      </c>
      <c r="AD19" s="22">
        <f t="shared" si="9"/>
        <v>6600</v>
      </c>
      <c r="AE19" s="22">
        <f t="shared" si="10"/>
        <v>9900</v>
      </c>
      <c r="AF19" s="19">
        <v>490</v>
      </c>
    </row>
    <row r="20" spans="1:32" s="23" customFormat="1" hidden="1" x14ac:dyDescent="0.25">
      <c r="A20" s="17" t="s">
        <v>295</v>
      </c>
      <c r="B20" s="18" t="s">
        <v>248</v>
      </c>
      <c r="C20" s="18" t="s">
        <v>68</v>
      </c>
      <c r="D20" s="19">
        <v>1250</v>
      </c>
      <c r="E20" s="19">
        <v>1350</v>
      </c>
      <c r="F20" s="19">
        <v>1200</v>
      </c>
      <c r="G20" s="19">
        <v>1300</v>
      </c>
      <c r="H20" s="19">
        <v>3000</v>
      </c>
      <c r="I20" s="20">
        <f t="shared" si="3"/>
        <v>16.1694</v>
      </c>
      <c r="J20" s="21">
        <v>14.9475</v>
      </c>
      <c r="K20" s="21">
        <v>1.2219</v>
      </c>
      <c r="L20" s="22">
        <f t="shared" si="4"/>
        <v>8343.4104000000007</v>
      </c>
      <c r="M20" s="22">
        <f t="shared" si="5"/>
        <v>7712.91</v>
      </c>
      <c r="N20" s="22">
        <f t="shared" si="6"/>
        <v>630.50040000000001</v>
      </c>
      <c r="O20" s="19">
        <v>1080</v>
      </c>
      <c r="P20" s="19">
        <v>360</v>
      </c>
      <c r="Q20" s="19">
        <v>360</v>
      </c>
      <c r="R20" s="19">
        <v>360</v>
      </c>
      <c r="S20" s="19">
        <v>360</v>
      </c>
      <c r="T20" s="19">
        <v>360</v>
      </c>
      <c r="U20" s="19">
        <v>360</v>
      </c>
      <c r="V20" s="22">
        <f t="shared" si="7"/>
        <v>8280</v>
      </c>
      <c r="W20" s="22">
        <f t="shared" si="8"/>
        <v>11880</v>
      </c>
      <c r="X20" s="19">
        <v>330</v>
      </c>
      <c r="Y20" s="19">
        <v>330</v>
      </c>
      <c r="Z20" s="19">
        <v>330</v>
      </c>
      <c r="AA20" s="19">
        <v>330</v>
      </c>
      <c r="AB20" s="19">
        <v>330</v>
      </c>
      <c r="AC20" s="19">
        <v>330</v>
      </c>
      <c r="AD20" s="22">
        <f t="shared" si="9"/>
        <v>6600</v>
      </c>
      <c r="AE20" s="22">
        <f t="shared" si="10"/>
        <v>9900</v>
      </c>
      <c r="AF20" s="19">
        <v>490</v>
      </c>
    </row>
    <row r="21" spans="1:32" s="23" customFormat="1" hidden="1" x14ac:dyDescent="0.25">
      <c r="A21" s="17" t="s">
        <v>295</v>
      </c>
      <c r="B21" s="18" t="s">
        <v>248</v>
      </c>
      <c r="C21" s="18" t="s">
        <v>69</v>
      </c>
      <c r="D21" s="19">
        <v>1250</v>
      </c>
      <c r="E21" s="19">
        <v>1350</v>
      </c>
      <c r="F21" s="19">
        <v>1200</v>
      </c>
      <c r="G21" s="19">
        <v>1300</v>
      </c>
      <c r="H21" s="19">
        <v>3000</v>
      </c>
      <c r="I21" s="20">
        <f t="shared" si="3"/>
        <v>16.1694</v>
      </c>
      <c r="J21" s="21">
        <v>14.9475</v>
      </c>
      <c r="K21" s="21">
        <v>1.2219</v>
      </c>
      <c r="L21" s="22">
        <f t="shared" si="4"/>
        <v>8343.4104000000007</v>
      </c>
      <c r="M21" s="22">
        <f t="shared" si="5"/>
        <v>7712.91</v>
      </c>
      <c r="N21" s="22">
        <f t="shared" si="6"/>
        <v>630.50040000000001</v>
      </c>
      <c r="O21" s="19">
        <v>1080</v>
      </c>
      <c r="P21" s="19">
        <v>360</v>
      </c>
      <c r="Q21" s="19">
        <v>360</v>
      </c>
      <c r="R21" s="19">
        <v>360</v>
      </c>
      <c r="S21" s="19">
        <v>360</v>
      </c>
      <c r="T21" s="19">
        <v>360</v>
      </c>
      <c r="U21" s="19">
        <v>360</v>
      </c>
      <c r="V21" s="22">
        <f t="shared" si="7"/>
        <v>8280</v>
      </c>
      <c r="W21" s="22">
        <f t="shared" si="8"/>
        <v>11880</v>
      </c>
      <c r="X21" s="19">
        <v>330</v>
      </c>
      <c r="Y21" s="19">
        <v>330</v>
      </c>
      <c r="Z21" s="19">
        <v>330</v>
      </c>
      <c r="AA21" s="19">
        <v>330</v>
      </c>
      <c r="AB21" s="19">
        <v>330</v>
      </c>
      <c r="AC21" s="19">
        <v>330</v>
      </c>
      <c r="AD21" s="22">
        <f t="shared" si="9"/>
        <v>6600</v>
      </c>
      <c r="AE21" s="22">
        <f t="shared" si="10"/>
        <v>9900</v>
      </c>
      <c r="AF21" s="19">
        <v>490</v>
      </c>
    </row>
    <row r="22" spans="1:32" s="23" customFormat="1" hidden="1" x14ac:dyDescent="0.25">
      <c r="A22" s="17" t="s">
        <v>295</v>
      </c>
      <c r="B22" s="18" t="s">
        <v>248</v>
      </c>
      <c r="C22" s="18" t="s">
        <v>70</v>
      </c>
      <c r="D22" s="19">
        <v>1250</v>
      </c>
      <c r="E22" s="19">
        <v>1350</v>
      </c>
      <c r="F22" s="19">
        <v>1200</v>
      </c>
      <c r="G22" s="19">
        <v>1300</v>
      </c>
      <c r="H22" s="19">
        <v>3000</v>
      </c>
      <c r="I22" s="20">
        <f t="shared" si="3"/>
        <v>16.1694</v>
      </c>
      <c r="J22" s="21">
        <v>14.9475</v>
      </c>
      <c r="K22" s="21">
        <v>1.2219</v>
      </c>
      <c r="L22" s="22">
        <f t="shared" si="4"/>
        <v>8343.4104000000007</v>
      </c>
      <c r="M22" s="22">
        <f t="shared" si="5"/>
        <v>7712.91</v>
      </c>
      <c r="N22" s="22">
        <f t="shared" si="6"/>
        <v>630.50040000000001</v>
      </c>
      <c r="O22" s="19">
        <v>1080</v>
      </c>
      <c r="P22" s="19">
        <v>360</v>
      </c>
      <c r="Q22" s="19">
        <v>360</v>
      </c>
      <c r="R22" s="19">
        <v>360</v>
      </c>
      <c r="S22" s="19">
        <v>360</v>
      </c>
      <c r="T22" s="19">
        <v>360</v>
      </c>
      <c r="U22" s="19">
        <v>360</v>
      </c>
      <c r="V22" s="22">
        <f t="shared" si="7"/>
        <v>8280</v>
      </c>
      <c r="W22" s="22">
        <f t="shared" si="8"/>
        <v>11880</v>
      </c>
      <c r="X22" s="19">
        <v>330</v>
      </c>
      <c r="Y22" s="19">
        <v>330</v>
      </c>
      <c r="Z22" s="19">
        <v>330</v>
      </c>
      <c r="AA22" s="19">
        <v>330</v>
      </c>
      <c r="AB22" s="19">
        <v>330</v>
      </c>
      <c r="AC22" s="19">
        <v>330</v>
      </c>
      <c r="AD22" s="22">
        <f t="shared" si="9"/>
        <v>6600</v>
      </c>
      <c r="AE22" s="22">
        <f t="shared" si="10"/>
        <v>9900</v>
      </c>
      <c r="AF22" s="19">
        <v>490</v>
      </c>
    </row>
    <row r="23" spans="1:32" s="23" customFormat="1" hidden="1" x14ac:dyDescent="0.25">
      <c r="A23" s="17" t="s">
        <v>295</v>
      </c>
      <c r="B23" s="18" t="s">
        <v>248</v>
      </c>
      <c r="C23" s="18" t="s">
        <v>71</v>
      </c>
      <c r="D23" s="19">
        <v>1250</v>
      </c>
      <c r="E23" s="19">
        <v>1350</v>
      </c>
      <c r="F23" s="19">
        <v>1200</v>
      </c>
      <c r="G23" s="19">
        <v>1300</v>
      </c>
      <c r="H23" s="19">
        <v>3000</v>
      </c>
      <c r="I23" s="20">
        <f t="shared" si="3"/>
        <v>16.1694</v>
      </c>
      <c r="J23" s="21">
        <v>14.9475</v>
      </c>
      <c r="K23" s="21">
        <v>1.2219</v>
      </c>
      <c r="L23" s="22">
        <f t="shared" si="4"/>
        <v>8343.4104000000007</v>
      </c>
      <c r="M23" s="22">
        <f t="shared" si="5"/>
        <v>7712.91</v>
      </c>
      <c r="N23" s="22">
        <f t="shared" si="6"/>
        <v>630.50040000000001</v>
      </c>
      <c r="O23" s="19">
        <v>1080</v>
      </c>
      <c r="P23" s="19">
        <v>360</v>
      </c>
      <c r="Q23" s="19">
        <v>360</v>
      </c>
      <c r="R23" s="19">
        <v>360</v>
      </c>
      <c r="S23" s="19">
        <v>360</v>
      </c>
      <c r="T23" s="19">
        <v>360</v>
      </c>
      <c r="U23" s="19">
        <v>360</v>
      </c>
      <c r="V23" s="22">
        <f t="shared" si="7"/>
        <v>8280</v>
      </c>
      <c r="W23" s="22">
        <f t="shared" si="8"/>
        <v>11880</v>
      </c>
      <c r="X23" s="19">
        <v>330</v>
      </c>
      <c r="Y23" s="19">
        <v>330</v>
      </c>
      <c r="Z23" s="19">
        <v>330</v>
      </c>
      <c r="AA23" s="19">
        <v>330</v>
      </c>
      <c r="AB23" s="19">
        <v>330</v>
      </c>
      <c r="AC23" s="19">
        <v>330</v>
      </c>
      <c r="AD23" s="22">
        <f t="shared" si="9"/>
        <v>6600</v>
      </c>
      <c r="AE23" s="22">
        <f t="shared" si="10"/>
        <v>9900</v>
      </c>
      <c r="AF23" s="19">
        <v>440</v>
      </c>
    </row>
    <row r="24" spans="1:32" s="23" customFormat="1" hidden="1" x14ac:dyDescent="0.25">
      <c r="A24" s="17" t="s">
        <v>295</v>
      </c>
      <c r="B24" s="18" t="s">
        <v>248</v>
      </c>
      <c r="C24" s="18" t="s">
        <v>72</v>
      </c>
      <c r="D24" s="19">
        <v>1250</v>
      </c>
      <c r="E24" s="19">
        <v>1350</v>
      </c>
      <c r="F24" s="19">
        <v>1200</v>
      </c>
      <c r="G24" s="19">
        <v>1300</v>
      </c>
      <c r="H24" s="19">
        <v>3000</v>
      </c>
      <c r="I24" s="20">
        <f t="shared" si="3"/>
        <v>16.1694</v>
      </c>
      <c r="J24" s="21">
        <v>14.9475</v>
      </c>
      <c r="K24" s="21">
        <v>1.2219</v>
      </c>
      <c r="L24" s="22">
        <f t="shared" si="4"/>
        <v>8343.4104000000007</v>
      </c>
      <c r="M24" s="22">
        <f t="shared" si="5"/>
        <v>7712.91</v>
      </c>
      <c r="N24" s="22">
        <f t="shared" si="6"/>
        <v>630.50040000000001</v>
      </c>
      <c r="O24" s="19">
        <v>1080</v>
      </c>
      <c r="P24" s="19">
        <v>360</v>
      </c>
      <c r="Q24" s="19">
        <v>360</v>
      </c>
      <c r="R24" s="19">
        <v>360</v>
      </c>
      <c r="S24" s="19">
        <v>360</v>
      </c>
      <c r="T24" s="19">
        <v>360</v>
      </c>
      <c r="U24" s="19">
        <v>360</v>
      </c>
      <c r="V24" s="22">
        <f t="shared" si="7"/>
        <v>8280</v>
      </c>
      <c r="W24" s="22">
        <f t="shared" si="8"/>
        <v>11880</v>
      </c>
      <c r="X24" s="19">
        <v>330</v>
      </c>
      <c r="Y24" s="19">
        <v>330</v>
      </c>
      <c r="Z24" s="19">
        <v>330</v>
      </c>
      <c r="AA24" s="19">
        <v>330</v>
      </c>
      <c r="AB24" s="19">
        <v>330</v>
      </c>
      <c r="AC24" s="19">
        <v>330</v>
      </c>
      <c r="AD24" s="22">
        <f t="shared" si="9"/>
        <v>6600</v>
      </c>
      <c r="AE24" s="22">
        <f t="shared" si="10"/>
        <v>9900</v>
      </c>
      <c r="AF24" s="19">
        <v>490</v>
      </c>
    </row>
    <row r="25" spans="1:32" s="23" customFormat="1" hidden="1" x14ac:dyDescent="0.25">
      <c r="A25" s="17" t="s">
        <v>295</v>
      </c>
      <c r="B25" s="18" t="s">
        <v>248</v>
      </c>
      <c r="C25" s="18" t="s">
        <v>73</v>
      </c>
      <c r="D25" s="19">
        <v>1250</v>
      </c>
      <c r="E25" s="19">
        <v>1350</v>
      </c>
      <c r="F25" s="19">
        <v>1200</v>
      </c>
      <c r="G25" s="19">
        <v>1300</v>
      </c>
      <c r="H25" s="19">
        <v>3000</v>
      </c>
      <c r="I25" s="20">
        <f t="shared" si="3"/>
        <v>16.1694</v>
      </c>
      <c r="J25" s="21">
        <v>14.9475</v>
      </c>
      <c r="K25" s="21">
        <v>1.2219</v>
      </c>
      <c r="L25" s="22">
        <f t="shared" si="4"/>
        <v>8343.4104000000007</v>
      </c>
      <c r="M25" s="22">
        <f t="shared" si="5"/>
        <v>7712.91</v>
      </c>
      <c r="N25" s="22">
        <f t="shared" si="6"/>
        <v>630.50040000000001</v>
      </c>
      <c r="O25" s="19">
        <v>1080</v>
      </c>
      <c r="P25" s="19">
        <v>360</v>
      </c>
      <c r="Q25" s="19">
        <v>360</v>
      </c>
      <c r="R25" s="19">
        <v>360</v>
      </c>
      <c r="S25" s="19">
        <v>360</v>
      </c>
      <c r="T25" s="19">
        <v>360</v>
      </c>
      <c r="U25" s="19">
        <v>360</v>
      </c>
      <c r="V25" s="22">
        <f t="shared" si="7"/>
        <v>8280</v>
      </c>
      <c r="W25" s="22">
        <f t="shared" si="8"/>
        <v>11880</v>
      </c>
      <c r="X25" s="19">
        <v>330</v>
      </c>
      <c r="Y25" s="19">
        <v>330</v>
      </c>
      <c r="Z25" s="19">
        <v>330</v>
      </c>
      <c r="AA25" s="19">
        <v>330</v>
      </c>
      <c r="AB25" s="19">
        <v>330</v>
      </c>
      <c r="AC25" s="19">
        <v>330</v>
      </c>
      <c r="AD25" s="22">
        <f t="shared" si="9"/>
        <v>6600</v>
      </c>
      <c r="AE25" s="22">
        <f t="shared" si="10"/>
        <v>9900</v>
      </c>
      <c r="AF25" s="19">
        <v>490</v>
      </c>
    </row>
    <row r="26" spans="1:32" s="23" customFormat="1" hidden="1" x14ac:dyDescent="0.25">
      <c r="A26" s="17" t="s">
        <v>295</v>
      </c>
      <c r="B26" s="18" t="s">
        <v>248</v>
      </c>
      <c r="C26" s="18" t="s">
        <v>74</v>
      </c>
      <c r="D26" s="19">
        <v>1250</v>
      </c>
      <c r="E26" s="19">
        <v>1350</v>
      </c>
      <c r="F26" s="19">
        <v>1200</v>
      </c>
      <c r="G26" s="19">
        <v>1300</v>
      </c>
      <c r="H26" s="19">
        <v>3000</v>
      </c>
      <c r="I26" s="20">
        <f t="shared" si="3"/>
        <v>16.1694</v>
      </c>
      <c r="J26" s="21">
        <v>14.9475</v>
      </c>
      <c r="K26" s="21">
        <v>1.2219</v>
      </c>
      <c r="L26" s="22">
        <f t="shared" si="4"/>
        <v>8343.4104000000007</v>
      </c>
      <c r="M26" s="22">
        <f t="shared" si="5"/>
        <v>7712.91</v>
      </c>
      <c r="N26" s="22">
        <f t="shared" si="6"/>
        <v>630.50040000000001</v>
      </c>
      <c r="O26" s="19">
        <v>1080</v>
      </c>
      <c r="P26" s="19">
        <v>360</v>
      </c>
      <c r="Q26" s="19">
        <v>360</v>
      </c>
      <c r="R26" s="19">
        <v>360</v>
      </c>
      <c r="S26" s="19">
        <v>360</v>
      </c>
      <c r="T26" s="19">
        <v>360</v>
      </c>
      <c r="U26" s="19">
        <v>360</v>
      </c>
      <c r="V26" s="22">
        <f t="shared" si="7"/>
        <v>8280</v>
      </c>
      <c r="W26" s="22">
        <f t="shared" si="8"/>
        <v>11880</v>
      </c>
      <c r="X26" s="19">
        <v>330</v>
      </c>
      <c r="Y26" s="19">
        <v>330</v>
      </c>
      <c r="Z26" s="19">
        <v>330</v>
      </c>
      <c r="AA26" s="19">
        <v>330</v>
      </c>
      <c r="AB26" s="19">
        <v>330</v>
      </c>
      <c r="AC26" s="19">
        <v>330</v>
      </c>
      <c r="AD26" s="22">
        <f t="shared" si="9"/>
        <v>6600</v>
      </c>
      <c r="AE26" s="22">
        <f t="shared" si="10"/>
        <v>9900</v>
      </c>
      <c r="AF26" s="19">
        <v>490</v>
      </c>
    </row>
    <row r="27" spans="1:32" s="23" customFormat="1" hidden="1" x14ac:dyDescent="0.25">
      <c r="A27" s="17" t="s">
        <v>295</v>
      </c>
      <c r="B27" s="18" t="s">
        <v>248</v>
      </c>
      <c r="C27" s="18" t="s">
        <v>75</v>
      </c>
      <c r="D27" s="19">
        <v>1250</v>
      </c>
      <c r="E27" s="19">
        <v>1350</v>
      </c>
      <c r="F27" s="19">
        <v>1200</v>
      </c>
      <c r="G27" s="19">
        <v>1300</v>
      </c>
      <c r="H27" s="19">
        <v>3000</v>
      </c>
      <c r="I27" s="20">
        <f t="shared" si="3"/>
        <v>16.1694</v>
      </c>
      <c r="J27" s="21">
        <v>14.9475</v>
      </c>
      <c r="K27" s="21">
        <v>1.2219</v>
      </c>
      <c r="L27" s="22">
        <f t="shared" si="4"/>
        <v>8343.4104000000007</v>
      </c>
      <c r="M27" s="22">
        <f t="shared" si="5"/>
        <v>7712.91</v>
      </c>
      <c r="N27" s="22">
        <f t="shared" si="6"/>
        <v>630.50040000000001</v>
      </c>
      <c r="O27" s="19">
        <v>1080</v>
      </c>
      <c r="P27" s="19">
        <v>360</v>
      </c>
      <c r="Q27" s="19">
        <v>360</v>
      </c>
      <c r="R27" s="19">
        <v>360</v>
      </c>
      <c r="S27" s="19">
        <v>360</v>
      </c>
      <c r="T27" s="19">
        <v>360</v>
      </c>
      <c r="U27" s="19">
        <v>360</v>
      </c>
      <c r="V27" s="22">
        <f t="shared" si="7"/>
        <v>8280</v>
      </c>
      <c r="W27" s="22">
        <f t="shared" si="8"/>
        <v>11880</v>
      </c>
      <c r="X27" s="19">
        <v>330</v>
      </c>
      <c r="Y27" s="19">
        <v>330</v>
      </c>
      <c r="Z27" s="19">
        <v>330</v>
      </c>
      <c r="AA27" s="19">
        <v>330</v>
      </c>
      <c r="AB27" s="19">
        <v>330</v>
      </c>
      <c r="AC27" s="19">
        <v>330</v>
      </c>
      <c r="AD27" s="22">
        <f t="shared" si="9"/>
        <v>6600</v>
      </c>
      <c r="AE27" s="22">
        <f t="shared" si="10"/>
        <v>9900</v>
      </c>
      <c r="AF27" s="19">
        <v>490</v>
      </c>
    </row>
    <row r="28" spans="1:32" s="23" customFormat="1" hidden="1" x14ac:dyDescent="0.25">
      <c r="A28" s="17" t="s">
        <v>295</v>
      </c>
      <c r="B28" s="18" t="s">
        <v>248</v>
      </c>
      <c r="C28" s="18" t="s">
        <v>76</v>
      </c>
      <c r="D28" s="19">
        <v>1250</v>
      </c>
      <c r="E28" s="19">
        <v>1350</v>
      </c>
      <c r="F28" s="19">
        <v>1200</v>
      </c>
      <c r="G28" s="19">
        <v>1300</v>
      </c>
      <c r="H28" s="19">
        <v>3000</v>
      </c>
      <c r="I28" s="20">
        <f t="shared" si="3"/>
        <v>16.1694</v>
      </c>
      <c r="J28" s="21">
        <v>14.9475</v>
      </c>
      <c r="K28" s="21">
        <v>1.2219</v>
      </c>
      <c r="L28" s="22">
        <f t="shared" si="4"/>
        <v>8343.4104000000007</v>
      </c>
      <c r="M28" s="22">
        <f t="shared" si="5"/>
        <v>7712.91</v>
      </c>
      <c r="N28" s="22">
        <f t="shared" si="6"/>
        <v>630.50040000000001</v>
      </c>
      <c r="O28" s="19">
        <v>1080</v>
      </c>
      <c r="P28" s="19">
        <v>360</v>
      </c>
      <c r="Q28" s="19">
        <v>360</v>
      </c>
      <c r="R28" s="19">
        <v>360</v>
      </c>
      <c r="S28" s="19">
        <v>360</v>
      </c>
      <c r="T28" s="19">
        <v>360</v>
      </c>
      <c r="U28" s="19">
        <v>360</v>
      </c>
      <c r="V28" s="22">
        <f t="shared" si="7"/>
        <v>8280</v>
      </c>
      <c r="W28" s="22">
        <f t="shared" si="8"/>
        <v>11880</v>
      </c>
      <c r="X28" s="19">
        <v>330</v>
      </c>
      <c r="Y28" s="19">
        <v>330</v>
      </c>
      <c r="Z28" s="19">
        <v>330</v>
      </c>
      <c r="AA28" s="19">
        <v>330</v>
      </c>
      <c r="AB28" s="19">
        <v>330</v>
      </c>
      <c r="AC28" s="19">
        <v>330</v>
      </c>
      <c r="AD28" s="22">
        <f t="shared" si="9"/>
        <v>6600</v>
      </c>
      <c r="AE28" s="22">
        <f t="shared" si="10"/>
        <v>9900</v>
      </c>
      <c r="AF28" s="19">
        <v>490</v>
      </c>
    </row>
    <row r="29" spans="1:32" s="23" customFormat="1" hidden="1" x14ac:dyDescent="0.25">
      <c r="A29" s="17" t="s">
        <v>295</v>
      </c>
      <c r="B29" s="18" t="s">
        <v>248</v>
      </c>
      <c r="C29" s="18" t="s">
        <v>77</v>
      </c>
      <c r="D29" s="19">
        <v>1250</v>
      </c>
      <c r="E29" s="19">
        <v>1350</v>
      </c>
      <c r="F29" s="19">
        <v>1200</v>
      </c>
      <c r="G29" s="19">
        <v>1300</v>
      </c>
      <c r="H29" s="19">
        <v>3000</v>
      </c>
      <c r="I29" s="20">
        <f t="shared" si="3"/>
        <v>16.1694</v>
      </c>
      <c r="J29" s="21">
        <v>14.9475</v>
      </c>
      <c r="K29" s="21">
        <v>1.2219</v>
      </c>
      <c r="L29" s="22">
        <f t="shared" si="4"/>
        <v>8343.4104000000007</v>
      </c>
      <c r="M29" s="22">
        <f t="shared" si="5"/>
        <v>7712.91</v>
      </c>
      <c r="N29" s="22">
        <f t="shared" si="6"/>
        <v>630.50040000000001</v>
      </c>
      <c r="O29" s="19">
        <v>1080</v>
      </c>
      <c r="P29" s="19">
        <v>360</v>
      </c>
      <c r="Q29" s="19">
        <v>360</v>
      </c>
      <c r="R29" s="19">
        <v>360</v>
      </c>
      <c r="S29" s="19">
        <v>360</v>
      </c>
      <c r="T29" s="19">
        <v>360</v>
      </c>
      <c r="U29" s="19">
        <v>360</v>
      </c>
      <c r="V29" s="22">
        <f t="shared" si="7"/>
        <v>8280</v>
      </c>
      <c r="W29" s="22">
        <f t="shared" si="8"/>
        <v>11880</v>
      </c>
      <c r="X29" s="19">
        <v>330</v>
      </c>
      <c r="Y29" s="19">
        <v>330</v>
      </c>
      <c r="Z29" s="19">
        <v>330</v>
      </c>
      <c r="AA29" s="19">
        <v>330</v>
      </c>
      <c r="AB29" s="19">
        <v>330</v>
      </c>
      <c r="AC29" s="19">
        <v>330</v>
      </c>
      <c r="AD29" s="22">
        <f t="shared" si="9"/>
        <v>6600</v>
      </c>
      <c r="AE29" s="22">
        <f t="shared" si="10"/>
        <v>9900</v>
      </c>
      <c r="AF29" s="19">
        <v>490</v>
      </c>
    </row>
    <row r="30" spans="1:32" s="23" customFormat="1" hidden="1" x14ac:dyDescent="0.25">
      <c r="A30" s="17" t="s">
        <v>295</v>
      </c>
      <c r="B30" s="18" t="s">
        <v>248</v>
      </c>
      <c r="C30" s="18" t="s">
        <v>78</v>
      </c>
      <c r="D30" s="19">
        <v>1250</v>
      </c>
      <c r="E30" s="19">
        <v>1350</v>
      </c>
      <c r="F30" s="19">
        <v>1200</v>
      </c>
      <c r="G30" s="19">
        <v>1300</v>
      </c>
      <c r="H30" s="19">
        <v>3000</v>
      </c>
      <c r="I30" s="20">
        <f t="shared" si="3"/>
        <v>16.1694</v>
      </c>
      <c r="J30" s="21">
        <v>14.9475</v>
      </c>
      <c r="K30" s="21">
        <v>1.2219</v>
      </c>
      <c r="L30" s="22">
        <f t="shared" si="4"/>
        <v>8343.4104000000007</v>
      </c>
      <c r="M30" s="22">
        <f t="shared" si="5"/>
        <v>7712.91</v>
      </c>
      <c r="N30" s="22">
        <f t="shared" si="6"/>
        <v>630.50040000000001</v>
      </c>
      <c r="O30" s="19">
        <v>1080</v>
      </c>
      <c r="P30" s="19">
        <v>360</v>
      </c>
      <c r="Q30" s="19">
        <v>360</v>
      </c>
      <c r="R30" s="19">
        <v>360</v>
      </c>
      <c r="S30" s="19">
        <v>360</v>
      </c>
      <c r="T30" s="19">
        <v>360</v>
      </c>
      <c r="U30" s="19">
        <v>360</v>
      </c>
      <c r="V30" s="22">
        <f t="shared" si="7"/>
        <v>8280</v>
      </c>
      <c r="W30" s="22">
        <f t="shared" si="8"/>
        <v>11880</v>
      </c>
      <c r="X30" s="19">
        <v>330</v>
      </c>
      <c r="Y30" s="19">
        <v>330</v>
      </c>
      <c r="Z30" s="19">
        <v>330</v>
      </c>
      <c r="AA30" s="19">
        <v>330</v>
      </c>
      <c r="AB30" s="19">
        <v>330</v>
      </c>
      <c r="AC30" s="19">
        <v>330</v>
      </c>
      <c r="AD30" s="22">
        <f t="shared" si="9"/>
        <v>6600</v>
      </c>
      <c r="AE30" s="22">
        <f t="shared" si="10"/>
        <v>9900</v>
      </c>
      <c r="AF30" s="19">
        <v>490</v>
      </c>
    </row>
    <row r="31" spans="1:32" s="23" customFormat="1" hidden="1" x14ac:dyDescent="0.25">
      <c r="A31" s="17" t="s">
        <v>295</v>
      </c>
      <c r="B31" s="18" t="s">
        <v>248</v>
      </c>
      <c r="C31" s="18" t="s">
        <v>79</v>
      </c>
      <c r="D31" s="19">
        <v>1250</v>
      </c>
      <c r="E31" s="19">
        <v>1350</v>
      </c>
      <c r="F31" s="19">
        <v>1200</v>
      </c>
      <c r="G31" s="19">
        <v>1300</v>
      </c>
      <c r="H31" s="19">
        <v>3000</v>
      </c>
      <c r="I31" s="20">
        <f t="shared" si="3"/>
        <v>16.1694</v>
      </c>
      <c r="J31" s="21">
        <v>14.9475</v>
      </c>
      <c r="K31" s="21">
        <v>1.2219</v>
      </c>
      <c r="L31" s="22">
        <f t="shared" si="4"/>
        <v>8343.4104000000007</v>
      </c>
      <c r="M31" s="22">
        <f t="shared" si="5"/>
        <v>7712.91</v>
      </c>
      <c r="N31" s="22">
        <f t="shared" si="6"/>
        <v>630.50040000000001</v>
      </c>
      <c r="O31" s="19">
        <v>1080</v>
      </c>
      <c r="P31" s="19">
        <v>360</v>
      </c>
      <c r="Q31" s="19">
        <v>360</v>
      </c>
      <c r="R31" s="19">
        <v>360</v>
      </c>
      <c r="S31" s="19">
        <v>360</v>
      </c>
      <c r="T31" s="19">
        <v>360</v>
      </c>
      <c r="U31" s="19">
        <v>360</v>
      </c>
      <c r="V31" s="22">
        <f t="shared" si="7"/>
        <v>8280</v>
      </c>
      <c r="W31" s="22">
        <f t="shared" si="8"/>
        <v>11880</v>
      </c>
      <c r="X31" s="19">
        <v>330</v>
      </c>
      <c r="Y31" s="19">
        <v>330</v>
      </c>
      <c r="Z31" s="19">
        <v>330</v>
      </c>
      <c r="AA31" s="19">
        <v>330</v>
      </c>
      <c r="AB31" s="19">
        <v>330</v>
      </c>
      <c r="AC31" s="19">
        <v>330</v>
      </c>
      <c r="AD31" s="22">
        <f t="shared" si="9"/>
        <v>6600</v>
      </c>
      <c r="AE31" s="22">
        <f t="shared" si="10"/>
        <v>9900</v>
      </c>
      <c r="AF31" s="19">
        <v>490</v>
      </c>
    </row>
    <row r="32" spans="1:32" s="23" customFormat="1" hidden="1" x14ac:dyDescent="0.25">
      <c r="A32" s="17" t="s">
        <v>295</v>
      </c>
      <c r="B32" s="18" t="s">
        <v>248</v>
      </c>
      <c r="C32" s="18" t="s">
        <v>80</v>
      </c>
      <c r="D32" s="19">
        <v>1250</v>
      </c>
      <c r="E32" s="19">
        <v>1350</v>
      </c>
      <c r="F32" s="19">
        <v>1200</v>
      </c>
      <c r="G32" s="19">
        <v>1300</v>
      </c>
      <c r="H32" s="19">
        <v>3000</v>
      </c>
      <c r="I32" s="20">
        <f t="shared" si="3"/>
        <v>16.1694</v>
      </c>
      <c r="J32" s="21">
        <v>14.9475</v>
      </c>
      <c r="K32" s="21">
        <v>1.2219</v>
      </c>
      <c r="L32" s="22">
        <f t="shared" si="4"/>
        <v>8343.4104000000007</v>
      </c>
      <c r="M32" s="22">
        <f t="shared" si="5"/>
        <v>7712.91</v>
      </c>
      <c r="N32" s="22">
        <f t="shared" si="6"/>
        <v>630.50040000000001</v>
      </c>
      <c r="O32" s="19">
        <v>1080</v>
      </c>
      <c r="P32" s="19">
        <v>360</v>
      </c>
      <c r="Q32" s="19">
        <v>360</v>
      </c>
      <c r="R32" s="19">
        <v>360</v>
      </c>
      <c r="S32" s="19">
        <v>360</v>
      </c>
      <c r="T32" s="19">
        <v>360</v>
      </c>
      <c r="U32" s="19">
        <v>360</v>
      </c>
      <c r="V32" s="22">
        <f t="shared" si="7"/>
        <v>8280</v>
      </c>
      <c r="W32" s="22">
        <f t="shared" si="8"/>
        <v>11880</v>
      </c>
      <c r="X32" s="19">
        <v>330</v>
      </c>
      <c r="Y32" s="19">
        <v>330</v>
      </c>
      <c r="Z32" s="19">
        <v>330</v>
      </c>
      <c r="AA32" s="19">
        <v>330</v>
      </c>
      <c r="AB32" s="19">
        <v>330</v>
      </c>
      <c r="AC32" s="19">
        <v>330</v>
      </c>
      <c r="AD32" s="22">
        <f t="shared" si="9"/>
        <v>6600</v>
      </c>
      <c r="AE32" s="22">
        <f t="shared" si="10"/>
        <v>9900</v>
      </c>
      <c r="AF32" s="19">
        <v>490</v>
      </c>
    </row>
    <row r="33" spans="1:32" s="16" customFormat="1" hidden="1" x14ac:dyDescent="0.25">
      <c r="A33" s="13" t="s">
        <v>295</v>
      </c>
      <c r="B33" s="7" t="s">
        <v>249</v>
      </c>
      <c r="C33" s="7" t="s">
        <v>266</v>
      </c>
      <c r="D33" s="14">
        <f>AVERAGE(D34:D49)</f>
        <v>1300</v>
      </c>
      <c r="E33" s="14">
        <f t="shared" ref="E33:AF33" si="11">AVERAGE(E34:E49)</f>
        <v>1400</v>
      </c>
      <c r="F33" s="14">
        <f t="shared" si="11"/>
        <v>1200</v>
      </c>
      <c r="G33" s="14">
        <f t="shared" si="11"/>
        <v>1300</v>
      </c>
      <c r="H33" s="14">
        <f t="shared" si="11"/>
        <v>3300</v>
      </c>
      <c r="I33" s="15">
        <f t="shared" si="11"/>
        <v>17.178599999999996</v>
      </c>
      <c r="J33" s="15">
        <f t="shared" si="11"/>
        <v>14.947499999999996</v>
      </c>
      <c r="K33" s="15">
        <f t="shared" si="11"/>
        <v>2.2311000000000005</v>
      </c>
      <c r="L33" s="14">
        <f t="shared" si="11"/>
        <v>8864.1576000000023</v>
      </c>
      <c r="M33" s="14">
        <f t="shared" si="11"/>
        <v>7712.9100000000026</v>
      </c>
      <c r="N33" s="14">
        <f t="shared" si="11"/>
        <v>1151.2476000000004</v>
      </c>
      <c r="O33" s="14">
        <f t="shared" si="11"/>
        <v>1200</v>
      </c>
      <c r="P33" s="14">
        <f t="shared" si="11"/>
        <v>660</v>
      </c>
      <c r="Q33" s="14">
        <f t="shared" si="11"/>
        <v>660</v>
      </c>
      <c r="R33" s="14">
        <f t="shared" si="11"/>
        <v>720</v>
      </c>
      <c r="S33" s="14">
        <f t="shared" si="11"/>
        <v>720</v>
      </c>
      <c r="T33" s="14">
        <f t="shared" si="11"/>
        <v>950</v>
      </c>
      <c r="U33" s="14">
        <f t="shared" si="11"/>
        <v>950</v>
      </c>
      <c r="V33" s="14">
        <f t="shared" si="11"/>
        <v>15000</v>
      </c>
      <c r="W33" s="14">
        <f t="shared" si="11"/>
        <v>24500</v>
      </c>
      <c r="X33" s="14">
        <f t="shared" si="11"/>
        <v>390</v>
      </c>
      <c r="Y33" s="14">
        <f t="shared" si="11"/>
        <v>390</v>
      </c>
      <c r="Z33" s="14">
        <f t="shared" si="11"/>
        <v>500</v>
      </c>
      <c r="AA33" s="14">
        <f t="shared" si="11"/>
        <v>500</v>
      </c>
      <c r="AB33" s="14">
        <f t="shared" si="11"/>
        <v>540</v>
      </c>
      <c r="AC33" s="14">
        <f t="shared" si="11"/>
        <v>540</v>
      </c>
      <c r="AD33" s="14">
        <f t="shared" si="11"/>
        <v>8900</v>
      </c>
      <c r="AE33" s="14">
        <f t="shared" si="11"/>
        <v>14300</v>
      </c>
      <c r="AF33" s="14">
        <f t="shared" si="11"/>
        <v>812.5</v>
      </c>
    </row>
    <row r="34" spans="1:32" s="23" customFormat="1" hidden="1" x14ac:dyDescent="0.25">
      <c r="A34" s="17" t="s">
        <v>295</v>
      </c>
      <c r="B34" s="18" t="s">
        <v>249</v>
      </c>
      <c r="C34" s="18" t="s">
        <v>57</v>
      </c>
      <c r="D34" s="19">
        <v>1300</v>
      </c>
      <c r="E34" s="19">
        <v>1400</v>
      </c>
      <c r="F34" s="19">
        <v>1200</v>
      </c>
      <c r="G34" s="19">
        <v>1300</v>
      </c>
      <c r="H34" s="19">
        <v>3300</v>
      </c>
      <c r="I34" s="20">
        <f>J34+K34</f>
        <v>17.178599999999999</v>
      </c>
      <c r="J34" s="21">
        <v>14.9475</v>
      </c>
      <c r="K34" s="21">
        <v>2.2311000000000001</v>
      </c>
      <c r="L34" s="22">
        <f>M34+N34</f>
        <v>8864.1576000000005</v>
      </c>
      <c r="M34" s="22">
        <f>J34*516</f>
        <v>7712.91</v>
      </c>
      <c r="N34" s="22">
        <f>K34*516</f>
        <v>1151.2476000000001</v>
      </c>
      <c r="O34" s="19">
        <v>1200</v>
      </c>
      <c r="P34" s="19">
        <v>660</v>
      </c>
      <c r="Q34" s="19">
        <v>660</v>
      </c>
      <c r="R34" s="19">
        <v>720</v>
      </c>
      <c r="S34" s="19">
        <v>720</v>
      </c>
      <c r="T34" s="19">
        <v>950</v>
      </c>
      <c r="U34" s="19">
        <v>950</v>
      </c>
      <c r="V34" s="22">
        <f>O34+P34*1+Q34*9+R34*2+S34*8</f>
        <v>15000</v>
      </c>
      <c r="W34" s="22">
        <f>O34+P34*1+Q34*9+R34*2+S34*8+T34*5+U34*5</f>
        <v>24500</v>
      </c>
      <c r="X34" s="19">
        <v>390</v>
      </c>
      <c r="Y34" s="19">
        <v>390</v>
      </c>
      <c r="Z34" s="19">
        <v>500</v>
      </c>
      <c r="AA34" s="19">
        <v>500</v>
      </c>
      <c r="AB34" s="19">
        <v>540</v>
      </c>
      <c r="AC34" s="19">
        <v>540</v>
      </c>
      <c r="AD34" s="22">
        <f>X34*1+Y34*9+Z34*2+AA34*8</f>
        <v>8900</v>
      </c>
      <c r="AE34" s="22">
        <f>X34*1+Y34*9+Z34*2+AA34*8+AB34*5+AC34*5</f>
        <v>14300</v>
      </c>
      <c r="AF34" s="19">
        <v>850</v>
      </c>
    </row>
    <row r="35" spans="1:32" s="23" customFormat="1" hidden="1" x14ac:dyDescent="0.25">
      <c r="A35" s="17" t="s">
        <v>295</v>
      </c>
      <c r="B35" s="18" t="s">
        <v>249</v>
      </c>
      <c r="C35" s="18" t="s">
        <v>81</v>
      </c>
      <c r="D35" s="19">
        <v>1300</v>
      </c>
      <c r="E35" s="19">
        <v>1400</v>
      </c>
      <c r="F35" s="19">
        <v>1200</v>
      </c>
      <c r="G35" s="19">
        <v>1300</v>
      </c>
      <c r="H35" s="19">
        <v>3300</v>
      </c>
      <c r="I35" s="20">
        <f t="shared" ref="I35:I49" si="12">J35+K35</f>
        <v>17.178599999999999</v>
      </c>
      <c r="J35" s="21">
        <v>14.9475</v>
      </c>
      <c r="K35" s="21">
        <v>2.2311000000000001</v>
      </c>
      <c r="L35" s="22">
        <f t="shared" ref="L35:L49" si="13">M35+N35</f>
        <v>8864.1576000000005</v>
      </c>
      <c r="M35" s="22">
        <f t="shared" ref="M35:M49" si="14">J35*516</f>
        <v>7712.91</v>
      </c>
      <c r="N35" s="22">
        <f t="shared" ref="N35:N49" si="15">K35*516</f>
        <v>1151.2476000000001</v>
      </c>
      <c r="O35" s="19">
        <v>1200</v>
      </c>
      <c r="P35" s="19">
        <v>660</v>
      </c>
      <c r="Q35" s="19">
        <v>660</v>
      </c>
      <c r="R35" s="19">
        <v>720</v>
      </c>
      <c r="S35" s="19">
        <v>720</v>
      </c>
      <c r="T35" s="19">
        <v>950</v>
      </c>
      <c r="U35" s="19">
        <v>950</v>
      </c>
      <c r="V35" s="22">
        <f t="shared" ref="V35:V49" si="16">O35+P35*1+Q35*9+R35*2+S35*8</f>
        <v>15000</v>
      </c>
      <c r="W35" s="22">
        <f t="shared" ref="W35:W49" si="17">O35+P35*1+Q35*9+R35*2+S35*8+T35*5+U35*5</f>
        <v>24500</v>
      </c>
      <c r="X35" s="19">
        <v>390</v>
      </c>
      <c r="Y35" s="19">
        <v>390</v>
      </c>
      <c r="Z35" s="19">
        <v>500</v>
      </c>
      <c r="AA35" s="19">
        <v>500</v>
      </c>
      <c r="AB35" s="19">
        <v>540</v>
      </c>
      <c r="AC35" s="19">
        <v>540</v>
      </c>
      <c r="AD35" s="22">
        <f t="shared" ref="AD35:AD49" si="18">X35*1+Y35*9+Z35*2+AA35*8</f>
        <v>8900</v>
      </c>
      <c r="AE35" s="22">
        <f t="shared" ref="AE35:AE49" si="19">X35*1+Y35*9+Z35*2+AA35*8+AB35*5+AC35*5</f>
        <v>14300</v>
      </c>
      <c r="AF35" s="19">
        <v>850</v>
      </c>
    </row>
    <row r="36" spans="1:32" s="23" customFormat="1" hidden="1" x14ac:dyDescent="0.25">
      <c r="A36" s="17" t="s">
        <v>295</v>
      </c>
      <c r="B36" s="18" t="s">
        <v>249</v>
      </c>
      <c r="C36" s="18" t="s">
        <v>82</v>
      </c>
      <c r="D36" s="19">
        <v>1300</v>
      </c>
      <c r="E36" s="19">
        <v>1400</v>
      </c>
      <c r="F36" s="19">
        <v>1200</v>
      </c>
      <c r="G36" s="19">
        <v>1300</v>
      </c>
      <c r="H36" s="19">
        <v>3300</v>
      </c>
      <c r="I36" s="20">
        <f t="shared" si="12"/>
        <v>17.178599999999999</v>
      </c>
      <c r="J36" s="21">
        <v>14.9475</v>
      </c>
      <c r="K36" s="21">
        <v>2.2311000000000001</v>
      </c>
      <c r="L36" s="22">
        <f t="shared" si="13"/>
        <v>8864.1576000000005</v>
      </c>
      <c r="M36" s="22">
        <f t="shared" si="14"/>
        <v>7712.91</v>
      </c>
      <c r="N36" s="22">
        <f t="shared" si="15"/>
        <v>1151.2476000000001</v>
      </c>
      <c r="O36" s="19">
        <v>1200</v>
      </c>
      <c r="P36" s="19">
        <v>660</v>
      </c>
      <c r="Q36" s="19">
        <v>660</v>
      </c>
      <c r="R36" s="19">
        <v>720</v>
      </c>
      <c r="S36" s="19">
        <v>720</v>
      </c>
      <c r="T36" s="19">
        <v>950</v>
      </c>
      <c r="U36" s="19">
        <v>950</v>
      </c>
      <c r="V36" s="22">
        <f t="shared" si="16"/>
        <v>15000</v>
      </c>
      <c r="W36" s="22">
        <f t="shared" si="17"/>
        <v>24500</v>
      </c>
      <c r="X36" s="19">
        <v>390</v>
      </c>
      <c r="Y36" s="19">
        <v>390</v>
      </c>
      <c r="Z36" s="19">
        <v>500</v>
      </c>
      <c r="AA36" s="19">
        <v>500</v>
      </c>
      <c r="AB36" s="19">
        <v>540</v>
      </c>
      <c r="AC36" s="19">
        <v>540</v>
      </c>
      <c r="AD36" s="22">
        <f t="shared" si="18"/>
        <v>8900</v>
      </c>
      <c r="AE36" s="22">
        <f t="shared" si="19"/>
        <v>14300</v>
      </c>
      <c r="AF36" s="19">
        <v>850</v>
      </c>
    </row>
    <row r="37" spans="1:32" s="23" customFormat="1" hidden="1" x14ac:dyDescent="0.25">
      <c r="A37" s="17" t="s">
        <v>295</v>
      </c>
      <c r="B37" s="18" t="s">
        <v>249</v>
      </c>
      <c r="C37" s="18" t="s">
        <v>83</v>
      </c>
      <c r="D37" s="19">
        <v>1300</v>
      </c>
      <c r="E37" s="19">
        <v>1400</v>
      </c>
      <c r="F37" s="19">
        <v>1200</v>
      </c>
      <c r="G37" s="19">
        <v>1300</v>
      </c>
      <c r="H37" s="19">
        <v>3300</v>
      </c>
      <c r="I37" s="20">
        <f t="shared" si="12"/>
        <v>17.178599999999999</v>
      </c>
      <c r="J37" s="21">
        <v>14.9475</v>
      </c>
      <c r="K37" s="21">
        <v>2.2311000000000001</v>
      </c>
      <c r="L37" s="22">
        <f t="shared" si="13"/>
        <v>8864.1576000000005</v>
      </c>
      <c r="M37" s="22">
        <f t="shared" si="14"/>
        <v>7712.91</v>
      </c>
      <c r="N37" s="22">
        <f t="shared" si="15"/>
        <v>1151.2476000000001</v>
      </c>
      <c r="O37" s="19">
        <v>1200</v>
      </c>
      <c r="P37" s="19">
        <v>660</v>
      </c>
      <c r="Q37" s="19">
        <v>660</v>
      </c>
      <c r="R37" s="19">
        <v>720</v>
      </c>
      <c r="S37" s="19">
        <v>720</v>
      </c>
      <c r="T37" s="19">
        <v>950</v>
      </c>
      <c r="U37" s="19">
        <v>950</v>
      </c>
      <c r="V37" s="22">
        <f t="shared" si="16"/>
        <v>15000</v>
      </c>
      <c r="W37" s="22">
        <f t="shared" si="17"/>
        <v>24500</v>
      </c>
      <c r="X37" s="19">
        <v>390</v>
      </c>
      <c r="Y37" s="19">
        <v>390</v>
      </c>
      <c r="Z37" s="19">
        <v>500</v>
      </c>
      <c r="AA37" s="19">
        <v>500</v>
      </c>
      <c r="AB37" s="19">
        <v>540</v>
      </c>
      <c r="AC37" s="19">
        <v>540</v>
      </c>
      <c r="AD37" s="22">
        <f t="shared" si="18"/>
        <v>8900</v>
      </c>
      <c r="AE37" s="22">
        <f t="shared" si="19"/>
        <v>14300</v>
      </c>
      <c r="AF37" s="19">
        <v>850</v>
      </c>
    </row>
    <row r="38" spans="1:32" s="23" customFormat="1" hidden="1" x14ac:dyDescent="0.25">
      <c r="A38" s="17" t="s">
        <v>295</v>
      </c>
      <c r="B38" s="18" t="s">
        <v>249</v>
      </c>
      <c r="C38" s="18" t="s">
        <v>84</v>
      </c>
      <c r="D38" s="19">
        <v>1300</v>
      </c>
      <c r="E38" s="19">
        <v>1400</v>
      </c>
      <c r="F38" s="19">
        <v>1200</v>
      </c>
      <c r="G38" s="19">
        <v>1300</v>
      </c>
      <c r="H38" s="19">
        <v>3300</v>
      </c>
      <c r="I38" s="20">
        <f t="shared" si="12"/>
        <v>17.178599999999999</v>
      </c>
      <c r="J38" s="21">
        <v>14.9475</v>
      </c>
      <c r="K38" s="21">
        <v>2.2311000000000001</v>
      </c>
      <c r="L38" s="22">
        <f t="shared" si="13"/>
        <v>8864.1576000000005</v>
      </c>
      <c r="M38" s="22">
        <f t="shared" si="14"/>
        <v>7712.91</v>
      </c>
      <c r="N38" s="22">
        <f t="shared" si="15"/>
        <v>1151.2476000000001</v>
      </c>
      <c r="O38" s="19">
        <v>1200</v>
      </c>
      <c r="P38" s="19">
        <v>660</v>
      </c>
      <c r="Q38" s="19">
        <v>660</v>
      </c>
      <c r="R38" s="19">
        <v>720</v>
      </c>
      <c r="S38" s="19">
        <v>720</v>
      </c>
      <c r="T38" s="19">
        <v>950</v>
      </c>
      <c r="U38" s="19">
        <v>950</v>
      </c>
      <c r="V38" s="22">
        <f t="shared" si="16"/>
        <v>15000</v>
      </c>
      <c r="W38" s="22">
        <f t="shared" si="17"/>
        <v>24500</v>
      </c>
      <c r="X38" s="19">
        <v>390</v>
      </c>
      <c r="Y38" s="19">
        <v>390</v>
      </c>
      <c r="Z38" s="19">
        <v>500</v>
      </c>
      <c r="AA38" s="19">
        <v>500</v>
      </c>
      <c r="AB38" s="19">
        <v>540</v>
      </c>
      <c r="AC38" s="19">
        <v>540</v>
      </c>
      <c r="AD38" s="22">
        <f t="shared" si="18"/>
        <v>8900</v>
      </c>
      <c r="AE38" s="22">
        <f t="shared" si="19"/>
        <v>14300</v>
      </c>
      <c r="AF38" s="19">
        <v>850</v>
      </c>
    </row>
    <row r="39" spans="1:32" s="23" customFormat="1" hidden="1" x14ac:dyDescent="0.25">
      <c r="A39" s="17" t="s">
        <v>295</v>
      </c>
      <c r="B39" s="18" t="s">
        <v>249</v>
      </c>
      <c r="C39" s="18" t="s">
        <v>85</v>
      </c>
      <c r="D39" s="19">
        <v>1300</v>
      </c>
      <c r="E39" s="19">
        <v>1400</v>
      </c>
      <c r="F39" s="19">
        <v>1200</v>
      </c>
      <c r="G39" s="19">
        <v>1300</v>
      </c>
      <c r="H39" s="19">
        <v>3300</v>
      </c>
      <c r="I39" s="20">
        <f t="shared" si="12"/>
        <v>17.178599999999999</v>
      </c>
      <c r="J39" s="21">
        <v>14.9475</v>
      </c>
      <c r="K39" s="21">
        <v>2.2311000000000001</v>
      </c>
      <c r="L39" s="22">
        <f t="shared" si="13"/>
        <v>8864.1576000000005</v>
      </c>
      <c r="M39" s="22">
        <f t="shared" si="14"/>
        <v>7712.91</v>
      </c>
      <c r="N39" s="22">
        <f t="shared" si="15"/>
        <v>1151.2476000000001</v>
      </c>
      <c r="O39" s="19">
        <v>1200</v>
      </c>
      <c r="P39" s="19">
        <v>660</v>
      </c>
      <c r="Q39" s="19">
        <v>660</v>
      </c>
      <c r="R39" s="19">
        <v>720</v>
      </c>
      <c r="S39" s="19">
        <v>720</v>
      </c>
      <c r="T39" s="19">
        <v>950</v>
      </c>
      <c r="U39" s="19">
        <v>950</v>
      </c>
      <c r="V39" s="22">
        <f t="shared" si="16"/>
        <v>15000</v>
      </c>
      <c r="W39" s="22">
        <f t="shared" si="17"/>
        <v>24500</v>
      </c>
      <c r="X39" s="19">
        <v>390</v>
      </c>
      <c r="Y39" s="19">
        <v>390</v>
      </c>
      <c r="Z39" s="19">
        <v>500</v>
      </c>
      <c r="AA39" s="19">
        <v>500</v>
      </c>
      <c r="AB39" s="19">
        <v>540</v>
      </c>
      <c r="AC39" s="19">
        <v>540</v>
      </c>
      <c r="AD39" s="22">
        <f t="shared" si="18"/>
        <v>8900</v>
      </c>
      <c r="AE39" s="22">
        <f t="shared" si="19"/>
        <v>14300</v>
      </c>
      <c r="AF39" s="19">
        <v>850</v>
      </c>
    </row>
    <row r="40" spans="1:32" s="23" customFormat="1" hidden="1" x14ac:dyDescent="0.25">
      <c r="A40" s="17" t="s">
        <v>295</v>
      </c>
      <c r="B40" s="18" t="s">
        <v>249</v>
      </c>
      <c r="C40" s="18" t="s">
        <v>86</v>
      </c>
      <c r="D40" s="19">
        <v>1300</v>
      </c>
      <c r="E40" s="19">
        <v>1400</v>
      </c>
      <c r="F40" s="19">
        <v>1200</v>
      </c>
      <c r="G40" s="19">
        <v>1300</v>
      </c>
      <c r="H40" s="19">
        <v>3300</v>
      </c>
      <c r="I40" s="20">
        <f t="shared" si="12"/>
        <v>17.178599999999999</v>
      </c>
      <c r="J40" s="21">
        <v>14.9475</v>
      </c>
      <c r="K40" s="21">
        <v>2.2311000000000001</v>
      </c>
      <c r="L40" s="22">
        <f t="shared" si="13"/>
        <v>8864.1576000000005</v>
      </c>
      <c r="M40" s="22">
        <f t="shared" si="14"/>
        <v>7712.91</v>
      </c>
      <c r="N40" s="22">
        <f t="shared" si="15"/>
        <v>1151.2476000000001</v>
      </c>
      <c r="O40" s="19">
        <v>1200</v>
      </c>
      <c r="P40" s="19">
        <v>660</v>
      </c>
      <c r="Q40" s="19">
        <v>660</v>
      </c>
      <c r="R40" s="19">
        <v>720</v>
      </c>
      <c r="S40" s="19">
        <v>720</v>
      </c>
      <c r="T40" s="19">
        <v>950</v>
      </c>
      <c r="U40" s="19">
        <v>950</v>
      </c>
      <c r="V40" s="22">
        <f t="shared" si="16"/>
        <v>15000</v>
      </c>
      <c r="W40" s="22">
        <f t="shared" si="17"/>
        <v>24500</v>
      </c>
      <c r="X40" s="19">
        <v>390</v>
      </c>
      <c r="Y40" s="19">
        <v>390</v>
      </c>
      <c r="Z40" s="19">
        <v>500</v>
      </c>
      <c r="AA40" s="19">
        <v>500</v>
      </c>
      <c r="AB40" s="19">
        <v>540</v>
      </c>
      <c r="AC40" s="19">
        <v>540</v>
      </c>
      <c r="AD40" s="22">
        <f t="shared" si="18"/>
        <v>8900</v>
      </c>
      <c r="AE40" s="22">
        <f t="shared" si="19"/>
        <v>14300</v>
      </c>
      <c r="AF40" s="19">
        <v>850</v>
      </c>
    </row>
    <row r="41" spans="1:32" s="23" customFormat="1" hidden="1" x14ac:dyDescent="0.25">
      <c r="A41" s="17" t="s">
        <v>295</v>
      </c>
      <c r="B41" s="18" t="s">
        <v>249</v>
      </c>
      <c r="C41" s="18" t="s">
        <v>87</v>
      </c>
      <c r="D41" s="19">
        <v>1300</v>
      </c>
      <c r="E41" s="19">
        <v>1400</v>
      </c>
      <c r="F41" s="19">
        <v>1200</v>
      </c>
      <c r="G41" s="19">
        <v>1300</v>
      </c>
      <c r="H41" s="19">
        <v>3300</v>
      </c>
      <c r="I41" s="20">
        <f t="shared" si="12"/>
        <v>17.178599999999999</v>
      </c>
      <c r="J41" s="21">
        <v>14.9475</v>
      </c>
      <c r="K41" s="21">
        <v>2.2311000000000001</v>
      </c>
      <c r="L41" s="22">
        <f t="shared" si="13"/>
        <v>8864.1576000000005</v>
      </c>
      <c r="M41" s="22">
        <f t="shared" si="14"/>
        <v>7712.91</v>
      </c>
      <c r="N41" s="22">
        <f t="shared" si="15"/>
        <v>1151.2476000000001</v>
      </c>
      <c r="O41" s="19">
        <v>1200</v>
      </c>
      <c r="P41" s="19">
        <v>660</v>
      </c>
      <c r="Q41" s="19">
        <v>660</v>
      </c>
      <c r="R41" s="19">
        <v>720</v>
      </c>
      <c r="S41" s="19">
        <v>720</v>
      </c>
      <c r="T41" s="19">
        <v>950</v>
      </c>
      <c r="U41" s="19">
        <v>950</v>
      </c>
      <c r="V41" s="22">
        <f t="shared" si="16"/>
        <v>15000</v>
      </c>
      <c r="W41" s="22">
        <f t="shared" si="17"/>
        <v>24500</v>
      </c>
      <c r="X41" s="19">
        <v>390</v>
      </c>
      <c r="Y41" s="19">
        <v>390</v>
      </c>
      <c r="Z41" s="19">
        <v>500</v>
      </c>
      <c r="AA41" s="19">
        <v>500</v>
      </c>
      <c r="AB41" s="19">
        <v>540</v>
      </c>
      <c r="AC41" s="19">
        <v>540</v>
      </c>
      <c r="AD41" s="22">
        <f t="shared" si="18"/>
        <v>8900</v>
      </c>
      <c r="AE41" s="22">
        <f t="shared" si="19"/>
        <v>14300</v>
      </c>
      <c r="AF41" s="19">
        <v>850</v>
      </c>
    </row>
    <row r="42" spans="1:32" s="23" customFormat="1" hidden="1" x14ac:dyDescent="0.25">
      <c r="A42" s="17" t="s">
        <v>295</v>
      </c>
      <c r="B42" s="18" t="s">
        <v>249</v>
      </c>
      <c r="C42" s="18" t="s">
        <v>88</v>
      </c>
      <c r="D42" s="19">
        <v>1300</v>
      </c>
      <c r="E42" s="19">
        <v>1400</v>
      </c>
      <c r="F42" s="19">
        <v>1200</v>
      </c>
      <c r="G42" s="19">
        <v>1300</v>
      </c>
      <c r="H42" s="19">
        <v>3300</v>
      </c>
      <c r="I42" s="20">
        <f t="shared" si="12"/>
        <v>17.178599999999999</v>
      </c>
      <c r="J42" s="21">
        <v>14.9475</v>
      </c>
      <c r="K42" s="21">
        <v>2.2311000000000001</v>
      </c>
      <c r="L42" s="22">
        <f t="shared" si="13"/>
        <v>8864.1576000000005</v>
      </c>
      <c r="M42" s="22">
        <f t="shared" si="14"/>
        <v>7712.91</v>
      </c>
      <c r="N42" s="22">
        <f t="shared" si="15"/>
        <v>1151.2476000000001</v>
      </c>
      <c r="O42" s="19">
        <v>1200</v>
      </c>
      <c r="P42" s="19">
        <v>660</v>
      </c>
      <c r="Q42" s="19">
        <v>660</v>
      </c>
      <c r="R42" s="19">
        <v>720</v>
      </c>
      <c r="S42" s="19">
        <v>720</v>
      </c>
      <c r="T42" s="19">
        <v>950</v>
      </c>
      <c r="U42" s="19">
        <v>950</v>
      </c>
      <c r="V42" s="22">
        <f t="shared" si="16"/>
        <v>15000</v>
      </c>
      <c r="W42" s="22">
        <f t="shared" si="17"/>
        <v>24500</v>
      </c>
      <c r="X42" s="19">
        <v>390</v>
      </c>
      <c r="Y42" s="19">
        <v>390</v>
      </c>
      <c r="Z42" s="19">
        <v>500</v>
      </c>
      <c r="AA42" s="19">
        <v>500</v>
      </c>
      <c r="AB42" s="19">
        <v>540</v>
      </c>
      <c r="AC42" s="19">
        <v>540</v>
      </c>
      <c r="AD42" s="22">
        <f t="shared" si="18"/>
        <v>8900</v>
      </c>
      <c r="AE42" s="22">
        <f t="shared" si="19"/>
        <v>14300</v>
      </c>
      <c r="AF42" s="19">
        <v>850</v>
      </c>
    </row>
    <row r="43" spans="1:32" s="23" customFormat="1" hidden="1" x14ac:dyDescent="0.25">
      <c r="A43" s="17" t="s">
        <v>295</v>
      </c>
      <c r="B43" s="18" t="s">
        <v>249</v>
      </c>
      <c r="C43" s="18" t="s">
        <v>89</v>
      </c>
      <c r="D43" s="19">
        <v>1300</v>
      </c>
      <c r="E43" s="19">
        <v>1400</v>
      </c>
      <c r="F43" s="19">
        <v>1200</v>
      </c>
      <c r="G43" s="19">
        <v>1300</v>
      </c>
      <c r="H43" s="19">
        <v>3300</v>
      </c>
      <c r="I43" s="20">
        <f t="shared" si="12"/>
        <v>17.178599999999999</v>
      </c>
      <c r="J43" s="21">
        <v>14.9475</v>
      </c>
      <c r="K43" s="21">
        <v>2.2311000000000001</v>
      </c>
      <c r="L43" s="22">
        <f t="shared" si="13"/>
        <v>8864.1576000000005</v>
      </c>
      <c r="M43" s="22">
        <f t="shared" si="14"/>
        <v>7712.91</v>
      </c>
      <c r="N43" s="22">
        <f t="shared" si="15"/>
        <v>1151.2476000000001</v>
      </c>
      <c r="O43" s="19">
        <v>1200</v>
      </c>
      <c r="P43" s="19">
        <v>660</v>
      </c>
      <c r="Q43" s="19">
        <v>660</v>
      </c>
      <c r="R43" s="19">
        <v>720</v>
      </c>
      <c r="S43" s="19">
        <v>720</v>
      </c>
      <c r="T43" s="19">
        <v>950</v>
      </c>
      <c r="U43" s="19">
        <v>950</v>
      </c>
      <c r="V43" s="22">
        <f t="shared" si="16"/>
        <v>15000</v>
      </c>
      <c r="W43" s="22">
        <f t="shared" si="17"/>
        <v>24500</v>
      </c>
      <c r="X43" s="19">
        <v>390</v>
      </c>
      <c r="Y43" s="19">
        <v>390</v>
      </c>
      <c r="Z43" s="19">
        <v>500</v>
      </c>
      <c r="AA43" s="19">
        <v>500</v>
      </c>
      <c r="AB43" s="19">
        <v>540</v>
      </c>
      <c r="AC43" s="19">
        <v>540</v>
      </c>
      <c r="AD43" s="22">
        <f t="shared" si="18"/>
        <v>8900</v>
      </c>
      <c r="AE43" s="22">
        <f t="shared" si="19"/>
        <v>14300</v>
      </c>
      <c r="AF43" s="19">
        <v>850</v>
      </c>
    </row>
    <row r="44" spans="1:32" s="23" customFormat="1" hidden="1" x14ac:dyDescent="0.25">
      <c r="A44" s="17" t="s">
        <v>295</v>
      </c>
      <c r="B44" s="18" t="s">
        <v>249</v>
      </c>
      <c r="C44" s="18" t="s">
        <v>90</v>
      </c>
      <c r="D44" s="19">
        <v>1300</v>
      </c>
      <c r="E44" s="19">
        <v>1400</v>
      </c>
      <c r="F44" s="19">
        <v>1200</v>
      </c>
      <c r="G44" s="19">
        <v>1300</v>
      </c>
      <c r="H44" s="19">
        <v>3300</v>
      </c>
      <c r="I44" s="20">
        <f t="shared" si="12"/>
        <v>17.178599999999999</v>
      </c>
      <c r="J44" s="21">
        <v>14.9475</v>
      </c>
      <c r="K44" s="21">
        <v>2.2311000000000001</v>
      </c>
      <c r="L44" s="22">
        <f t="shared" si="13"/>
        <v>8864.1576000000005</v>
      </c>
      <c r="M44" s="22">
        <f t="shared" si="14"/>
        <v>7712.91</v>
      </c>
      <c r="N44" s="22">
        <f t="shared" si="15"/>
        <v>1151.2476000000001</v>
      </c>
      <c r="O44" s="19">
        <v>1200</v>
      </c>
      <c r="P44" s="19">
        <v>660</v>
      </c>
      <c r="Q44" s="19">
        <v>660</v>
      </c>
      <c r="R44" s="19">
        <v>720</v>
      </c>
      <c r="S44" s="19">
        <v>720</v>
      </c>
      <c r="T44" s="19">
        <v>950</v>
      </c>
      <c r="U44" s="19">
        <v>950</v>
      </c>
      <c r="V44" s="22">
        <f t="shared" si="16"/>
        <v>15000</v>
      </c>
      <c r="W44" s="22">
        <f t="shared" si="17"/>
        <v>24500</v>
      </c>
      <c r="X44" s="19">
        <v>390</v>
      </c>
      <c r="Y44" s="19">
        <v>390</v>
      </c>
      <c r="Z44" s="19">
        <v>500</v>
      </c>
      <c r="AA44" s="19">
        <v>500</v>
      </c>
      <c r="AB44" s="19">
        <v>540</v>
      </c>
      <c r="AC44" s="19">
        <v>540</v>
      </c>
      <c r="AD44" s="22">
        <f t="shared" si="18"/>
        <v>8900</v>
      </c>
      <c r="AE44" s="22">
        <f t="shared" si="19"/>
        <v>14300</v>
      </c>
      <c r="AF44" s="19">
        <v>850</v>
      </c>
    </row>
    <row r="45" spans="1:32" s="23" customFormat="1" hidden="1" x14ac:dyDescent="0.25">
      <c r="A45" s="17" t="s">
        <v>295</v>
      </c>
      <c r="B45" s="18" t="s">
        <v>249</v>
      </c>
      <c r="C45" s="18" t="s">
        <v>71</v>
      </c>
      <c r="D45" s="19">
        <v>1300</v>
      </c>
      <c r="E45" s="19">
        <v>1400</v>
      </c>
      <c r="F45" s="19">
        <v>1200</v>
      </c>
      <c r="G45" s="19">
        <v>1300</v>
      </c>
      <c r="H45" s="19">
        <v>3300</v>
      </c>
      <c r="I45" s="20">
        <f t="shared" si="12"/>
        <v>17.178599999999999</v>
      </c>
      <c r="J45" s="21">
        <v>14.9475</v>
      </c>
      <c r="K45" s="21">
        <v>2.2311000000000001</v>
      </c>
      <c r="L45" s="22">
        <f t="shared" si="13"/>
        <v>8864.1576000000005</v>
      </c>
      <c r="M45" s="22">
        <f t="shared" si="14"/>
        <v>7712.91</v>
      </c>
      <c r="N45" s="22">
        <f t="shared" si="15"/>
        <v>1151.2476000000001</v>
      </c>
      <c r="O45" s="19">
        <v>1200</v>
      </c>
      <c r="P45" s="19">
        <v>660</v>
      </c>
      <c r="Q45" s="19">
        <v>660</v>
      </c>
      <c r="R45" s="19">
        <v>720</v>
      </c>
      <c r="S45" s="19">
        <v>720</v>
      </c>
      <c r="T45" s="19">
        <v>950</v>
      </c>
      <c r="U45" s="19">
        <v>950</v>
      </c>
      <c r="V45" s="22">
        <f t="shared" si="16"/>
        <v>15000</v>
      </c>
      <c r="W45" s="22">
        <f t="shared" si="17"/>
        <v>24500</v>
      </c>
      <c r="X45" s="19">
        <v>390</v>
      </c>
      <c r="Y45" s="19">
        <v>390</v>
      </c>
      <c r="Z45" s="19">
        <v>500</v>
      </c>
      <c r="AA45" s="19">
        <v>500</v>
      </c>
      <c r="AB45" s="19">
        <v>540</v>
      </c>
      <c r="AC45" s="19">
        <v>540</v>
      </c>
      <c r="AD45" s="22">
        <f t="shared" si="18"/>
        <v>8900</v>
      </c>
      <c r="AE45" s="22">
        <f t="shared" si="19"/>
        <v>14300</v>
      </c>
      <c r="AF45" s="19">
        <v>510</v>
      </c>
    </row>
    <row r="46" spans="1:32" s="23" customFormat="1" hidden="1" x14ac:dyDescent="0.25">
      <c r="A46" s="17" t="s">
        <v>295</v>
      </c>
      <c r="B46" s="18" t="s">
        <v>249</v>
      </c>
      <c r="C46" s="18" t="s">
        <v>91</v>
      </c>
      <c r="D46" s="19">
        <v>1300</v>
      </c>
      <c r="E46" s="19">
        <v>1400</v>
      </c>
      <c r="F46" s="19">
        <v>1200</v>
      </c>
      <c r="G46" s="19">
        <v>1300</v>
      </c>
      <c r="H46" s="19">
        <v>3300</v>
      </c>
      <c r="I46" s="20">
        <f t="shared" si="12"/>
        <v>17.178599999999999</v>
      </c>
      <c r="J46" s="21">
        <v>14.9475</v>
      </c>
      <c r="K46" s="21">
        <v>2.2311000000000001</v>
      </c>
      <c r="L46" s="22">
        <f t="shared" si="13"/>
        <v>8864.1576000000005</v>
      </c>
      <c r="M46" s="22">
        <f t="shared" si="14"/>
        <v>7712.91</v>
      </c>
      <c r="N46" s="22">
        <f t="shared" si="15"/>
        <v>1151.2476000000001</v>
      </c>
      <c r="O46" s="19">
        <v>1200</v>
      </c>
      <c r="P46" s="19">
        <v>660</v>
      </c>
      <c r="Q46" s="19">
        <v>660</v>
      </c>
      <c r="R46" s="19">
        <v>720</v>
      </c>
      <c r="S46" s="19">
        <v>720</v>
      </c>
      <c r="T46" s="19">
        <v>950</v>
      </c>
      <c r="U46" s="19">
        <v>950</v>
      </c>
      <c r="V46" s="22">
        <f t="shared" si="16"/>
        <v>15000</v>
      </c>
      <c r="W46" s="22">
        <f t="shared" si="17"/>
        <v>24500</v>
      </c>
      <c r="X46" s="19">
        <v>390</v>
      </c>
      <c r="Y46" s="19">
        <v>390</v>
      </c>
      <c r="Z46" s="19">
        <v>500</v>
      </c>
      <c r="AA46" s="19">
        <v>500</v>
      </c>
      <c r="AB46" s="19">
        <v>540</v>
      </c>
      <c r="AC46" s="19">
        <v>540</v>
      </c>
      <c r="AD46" s="22">
        <f t="shared" si="18"/>
        <v>8900</v>
      </c>
      <c r="AE46" s="22">
        <f t="shared" si="19"/>
        <v>14300</v>
      </c>
      <c r="AF46" s="19">
        <v>850</v>
      </c>
    </row>
    <row r="47" spans="1:32" s="23" customFormat="1" hidden="1" x14ac:dyDescent="0.25">
      <c r="A47" s="17" t="s">
        <v>295</v>
      </c>
      <c r="B47" s="18" t="s">
        <v>249</v>
      </c>
      <c r="C47" s="18" t="s">
        <v>92</v>
      </c>
      <c r="D47" s="19">
        <v>1300</v>
      </c>
      <c r="E47" s="19">
        <v>1400</v>
      </c>
      <c r="F47" s="19">
        <v>1200</v>
      </c>
      <c r="G47" s="19">
        <v>1300</v>
      </c>
      <c r="H47" s="19">
        <v>3300</v>
      </c>
      <c r="I47" s="20">
        <f t="shared" si="12"/>
        <v>17.178599999999999</v>
      </c>
      <c r="J47" s="21">
        <v>14.9475</v>
      </c>
      <c r="K47" s="21">
        <v>2.2311000000000001</v>
      </c>
      <c r="L47" s="22">
        <f t="shared" si="13"/>
        <v>8864.1576000000005</v>
      </c>
      <c r="M47" s="22">
        <f t="shared" si="14"/>
        <v>7712.91</v>
      </c>
      <c r="N47" s="22">
        <f t="shared" si="15"/>
        <v>1151.2476000000001</v>
      </c>
      <c r="O47" s="19">
        <v>1200</v>
      </c>
      <c r="P47" s="19">
        <v>660</v>
      </c>
      <c r="Q47" s="19">
        <v>660</v>
      </c>
      <c r="R47" s="19">
        <v>720</v>
      </c>
      <c r="S47" s="19">
        <v>720</v>
      </c>
      <c r="T47" s="19">
        <v>950</v>
      </c>
      <c r="U47" s="19">
        <v>950</v>
      </c>
      <c r="V47" s="22">
        <f t="shared" si="16"/>
        <v>15000</v>
      </c>
      <c r="W47" s="22">
        <f t="shared" si="17"/>
        <v>24500</v>
      </c>
      <c r="X47" s="19">
        <v>390</v>
      </c>
      <c r="Y47" s="19">
        <v>390</v>
      </c>
      <c r="Z47" s="19">
        <v>500</v>
      </c>
      <c r="AA47" s="19">
        <v>500</v>
      </c>
      <c r="AB47" s="19">
        <v>540</v>
      </c>
      <c r="AC47" s="19">
        <v>540</v>
      </c>
      <c r="AD47" s="22">
        <f t="shared" si="18"/>
        <v>8900</v>
      </c>
      <c r="AE47" s="22">
        <f t="shared" si="19"/>
        <v>14300</v>
      </c>
      <c r="AF47" s="19">
        <v>850</v>
      </c>
    </row>
    <row r="48" spans="1:32" s="23" customFormat="1" hidden="1" x14ac:dyDescent="0.25">
      <c r="A48" s="17" t="s">
        <v>295</v>
      </c>
      <c r="B48" s="18" t="s">
        <v>249</v>
      </c>
      <c r="C48" s="18" t="s">
        <v>93</v>
      </c>
      <c r="D48" s="19">
        <v>1300</v>
      </c>
      <c r="E48" s="19">
        <v>1400</v>
      </c>
      <c r="F48" s="19">
        <v>1200</v>
      </c>
      <c r="G48" s="19">
        <v>1300</v>
      </c>
      <c r="H48" s="19">
        <v>3300</v>
      </c>
      <c r="I48" s="20">
        <f t="shared" si="12"/>
        <v>17.178599999999999</v>
      </c>
      <c r="J48" s="21">
        <v>14.9475</v>
      </c>
      <c r="K48" s="21">
        <v>2.2311000000000001</v>
      </c>
      <c r="L48" s="22">
        <f t="shared" si="13"/>
        <v>8864.1576000000005</v>
      </c>
      <c r="M48" s="22">
        <f t="shared" si="14"/>
        <v>7712.91</v>
      </c>
      <c r="N48" s="22">
        <f t="shared" si="15"/>
        <v>1151.2476000000001</v>
      </c>
      <c r="O48" s="19">
        <v>1200</v>
      </c>
      <c r="P48" s="19">
        <v>660</v>
      </c>
      <c r="Q48" s="19">
        <v>660</v>
      </c>
      <c r="R48" s="19">
        <v>720</v>
      </c>
      <c r="S48" s="19">
        <v>720</v>
      </c>
      <c r="T48" s="19">
        <v>950</v>
      </c>
      <c r="U48" s="19">
        <v>950</v>
      </c>
      <c r="V48" s="22">
        <f t="shared" si="16"/>
        <v>15000</v>
      </c>
      <c r="W48" s="22">
        <f t="shared" si="17"/>
        <v>24500</v>
      </c>
      <c r="X48" s="19">
        <v>390</v>
      </c>
      <c r="Y48" s="19">
        <v>390</v>
      </c>
      <c r="Z48" s="19">
        <v>500</v>
      </c>
      <c r="AA48" s="19">
        <v>500</v>
      </c>
      <c r="AB48" s="19">
        <v>540</v>
      </c>
      <c r="AC48" s="19">
        <v>540</v>
      </c>
      <c r="AD48" s="22">
        <f t="shared" si="18"/>
        <v>8900</v>
      </c>
      <c r="AE48" s="22">
        <f t="shared" si="19"/>
        <v>14300</v>
      </c>
      <c r="AF48" s="19">
        <v>850</v>
      </c>
    </row>
    <row r="49" spans="1:32" s="23" customFormat="1" hidden="1" x14ac:dyDescent="0.25">
      <c r="A49" s="17" t="s">
        <v>295</v>
      </c>
      <c r="B49" s="18" t="s">
        <v>249</v>
      </c>
      <c r="C49" s="18" t="s">
        <v>94</v>
      </c>
      <c r="D49" s="19">
        <v>1300</v>
      </c>
      <c r="E49" s="19">
        <v>1400</v>
      </c>
      <c r="F49" s="19">
        <v>1200</v>
      </c>
      <c r="G49" s="19">
        <v>1300</v>
      </c>
      <c r="H49" s="19">
        <v>3300</v>
      </c>
      <c r="I49" s="20">
        <f t="shared" si="12"/>
        <v>17.178599999999999</v>
      </c>
      <c r="J49" s="21">
        <v>14.9475</v>
      </c>
      <c r="K49" s="21">
        <v>2.2311000000000001</v>
      </c>
      <c r="L49" s="22">
        <f t="shared" si="13"/>
        <v>8864.1576000000005</v>
      </c>
      <c r="M49" s="22">
        <f t="shared" si="14"/>
        <v>7712.91</v>
      </c>
      <c r="N49" s="22">
        <f t="shared" si="15"/>
        <v>1151.2476000000001</v>
      </c>
      <c r="O49" s="19">
        <v>1200</v>
      </c>
      <c r="P49" s="19">
        <v>660</v>
      </c>
      <c r="Q49" s="19">
        <v>660</v>
      </c>
      <c r="R49" s="19">
        <v>720</v>
      </c>
      <c r="S49" s="19">
        <v>720</v>
      </c>
      <c r="T49" s="19">
        <v>950</v>
      </c>
      <c r="U49" s="19">
        <v>950</v>
      </c>
      <c r="V49" s="22">
        <f t="shared" si="16"/>
        <v>15000</v>
      </c>
      <c r="W49" s="22">
        <f t="shared" si="17"/>
        <v>24500</v>
      </c>
      <c r="X49" s="19">
        <v>390</v>
      </c>
      <c r="Y49" s="19">
        <v>390</v>
      </c>
      <c r="Z49" s="19">
        <v>500</v>
      </c>
      <c r="AA49" s="19">
        <v>500</v>
      </c>
      <c r="AB49" s="19">
        <v>540</v>
      </c>
      <c r="AC49" s="19">
        <v>540</v>
      </c>
      <c r="AD49" s="22">
        <f t="shared" si="18"/>
        <v>8900</v>
      </c>
      <c r="AE49" s="22">
        <f t="shared" si="19"/>
        <v>14300</v>
      </c>
      <c r="AF49" s="19">
        <v>590</v>
      </c>
    </row>
    <row r="50" spans="1:32" s="16" customFormat="1" hidden="1" x14ac:dyDescent="0.25">
      <c r="A50" s="13" t="s">
        <v>295</v>
      </c>
      <c r="B50" s="7" t="s">
        <v>281</v>
      </c>
      <c r="C50" s="7" t="s">
        <v>267</v>
      </c>
      <c r="D50" s="14">
        <f>AVERAGE(D51:D58)</f>
        <v>1250</v>
      </c>
      <c r="E50" s="14">
        <f t="shared" ref="E50:AF50" si="20">AVERAGE(E51:E58)</f>
        <v>1400</v>
      </c>
      <c r="F50" s="14">
        <f t="shared" si="20"/>
        <v>1250</v>
      </c>
      <c r="G50" s="14">
        <f t="shared" si="20"/>
        <v>1400</v>
      </c>
      <c r="H50" s="14">
        <f t="shared" si="20"/>
        <v>2800</v>
      </c>
      <c r="I50" s="15">
        <f t="shared" si="20"/>
        <v>16.428999999999998</v>
      </c>
      <c r="J50" s="15">
        <f t="shared" si="20"/>
        <v>14.947500000000002</v>
      </c>
      <c r="K50" s="15">
        <f t="shared" si="20"/>
        <v>1.4815000000000003</v>
      </c>
      <c r="L50" s="14">
        <f t="shared" si="20"/>
        <v>8477.3639999999996</v>
      </c>
      <c r="M50" s="14">
        <f t="shared" si="20"/>
        <v>7712.9100000000017</v>
      </c>
      <c r="N50" s="14">
        <f t="shared" si="20"/>
        <v>764.45399999999995</v>
      </c>
      <c r="O50" s="14">
        <f t="shared" si="20"/>
        <v>1060</v>
      </c>
      <c r="P50" s="14">
        <f t="shared" si="20"/>
        <v>550</v>
      </c>
      <c r="Q50" s="14">
        <f t="shared" si="20"/>
        <v>550</v>
      </c>
      <c r="R50" s="14">
        <f t="shared" si="20"/>
        <v>550</v>
      </c>
      <c r="S50" s="14">
        <f t="shared" si="20"/>
        <v>550</v>
      </c>
      <c r="T50" s="14">
        <f t="shared" si="20"/>
        <v>550</v>
      </c>
      <c r="U50" s="14">
        <f t="shared" si="20"/>
        <v>550</v>
      </c>
      <c r="V50" s="14">
        <f t="shared" si="20"/>
        <v>12060</v>
      </c>
      <c r="W50" s="14">
        <f t="shared" si="20"/>
        <v>17560</v>
      </c>
      <c r="X50" s="14">
        <f t="shared" si="20"/>
        <v>420</v>
      </c>
      <c r="Y50" s="14">
        <f t="shared" si="20"/>
        <v>420</v>
      </c>
      <c r="Z50" s="14">
        <f t="shared" si="20"/>
        <v>420</v>
      </c>
      <c r="AA50" s="14">
        <f t="shared" si="20"/>
        <v>420</v>
      </c>
      <c r="AB50" s="14">
        <f t="shared" si="20"/>
        <v>420</v>
      </c>
      <c r="AC50" s="14">
        <f t="shared" si="20"/>
        <v>420</v>
      </c>
      <c r="AD50" s="14">
        <f t="shared" si="20"/>
        <v>8400</v>
      </c>
      <c r="AE50" s="14">
        <f t="shared" si="20"/>
        <v>12600</v>
      </c>
      <c r="AF50" s="14">
        <f t="shared" si="20"/>
        <v>560</v>
      </c>
    </row>
    <row r="51" spans="1:32" s="23" customFormat="1" hidden="1" x14ac:dyDescent="0.25">
      <c r="A51" s="17" t="s">
        <v>295</v>
      </c>
      <c r="B51" s="18" t="s">
        <v>250</v>
      </c>
      <c r="C51" s="18" t="s">
        <v>95</v>
      </c>
      <c r="D51" s="19">
        <v>1250</v>
      </c>
      <c r="E51" s="19">
        <v>1400</v>
      </c>
      <c r="F51" s="19">
        <v>1250</v>
      </c>
      <c r="G51" s="19">
        <v>1400</v>
      </c>
      <c r="H51" s="19">
        <v>2800</v>
      </c>
      <c r="I51" s="20">
        <f>J51+K51</f>
        <v>16.428999999999998</v>
      </c>
      <c r="J51" s="21">
        <v>14.9475</v>
      </c>
      <c r="K51" s="21">
        <v>1.4815</v>
      </c>
      <c r="L51" s="22">
        <f>M51+N51</f>
        <v>8477.3639999999996</v>
      </c>
      <c r="M51" s="22">
        <f>J51*516</f>
        <v>7712.91</v>
      </c>
      <c r="N51" s="22">
        <f>K51*516</f>
        <v>764.45400000000006</v>
      </c>
      <c r="O51" s="19">
        <v>1060</v>
      </c>
      <c r="P51" s="19">
        <v>550</v>
      </c>
      <c r="Q51" s="19">
        <v>550</v>
      </c>
      <c r="R51" s="19">
        <v>550</v>
      </c>
      <c r="S51" s="19">
        <v>550</v>
      </c>
      <c r="T51" s="19">
        <v>550</v>
      </c>
      <c r="U51" s="19">
        <v>550</v>
      </c>
      <c r="V51" s="22">
        <f>O51+P51*1+Q51*9+R51*2+S51*8</f>
        <v>12060</v>
      </c>
      <c r="W51" s="22">
        <f>O51+P51*1+Q51*9+R51*2+S51*8+T51*5+U51*5</f>
        <v>17560</v>
      </c>
      <c r="X51" s="19">
        <v>420</v>
      </c>
      <c r="Y51" s="19">
        <v>420</v>
      </c>
      <c r="Z51" s="19">
        <v>420</v>
      </c>
      <c r="AA51" s="19">
        <v>420</v>
      </c>
      <c r="AB51" s="19">
        <v>420</v>
      </c>
      <c r="AC51" s="19">
        <v>420</v>
      </c>
      <c r="AD51" s="22">
        <f>X51*1+Y51*9+Z51*2+AA51*8</f>
        <v>8400</v>
      </c>
      <c r="AE51" s="22">
        <f>X51*1+Y51*9+Z51*2+AA51*8+AB51*5+AC51*5</f>
        <v>12600</v>
      </c>
      <c r="AF51" s="19">
        <v>560</v>
      </c>
    </row>
    <row r="52" spans="1:32" s="23" customFormat="1" hidden="1" x14ac:dyDescent="0.25">
      <c r="A52" s="17" t="s">
        <v>295</v>
      </c>
      <c r="B52" s="18" t="s">
        <v>250</v>
      </c>
      <c r="C52" s="18" t="s">
        <v>96</v>
      </c>
      <c r="D52" s="19">
        <v>1250</v>
      </c>
      <c r="E52" s="19">
        <v>1400</v>
      </c>
      <c r="F52" s="19">
        <v>1250</v>
      </c>
      <c r="G52" s="19">
        <v>1400</v>
      </c>
      <c r="H52" s="19">
        <v>2800</v>
      </c>
      <c r="I52" s="20">
        <f t="shared" ref="I52:I58" si="21">J52+K52</f>
        <v>16.428999999999998</v>
      </c>
      <c r="J52" s="21">
        <v>14.9475</v>
      </c>
      <c r="K52" s="21">
        <v>1.4815</v>
      </c>
      <c r="L52" s="22">
        <f t="shared" ref="L52:L58" si="22">M52+N52</f>
        <v>8477.3639999999996</v>
      </c>
      <c r="M52" s="22">
        <f t="shared" ref="M52:M58" si="23">J52*516</f>
        <v>7712.91</v>
      </c>
      <c r="N52" s="22">
        <f t="shared" ref="N52:N58" si="24">K52*516</f>
        <v>764.45400000000006</v>
      </c>
      <c r="O52" s="19">
        <v>1060</v>
      </c>
      <c r="P52" s="19">
        <v>550</v>
      </c>
      <c r="Q52" s="19">
        <v>550</v>
      </c>
      <c r="R52" s="19">
        <v>550</v>
      </c>
      <c r="S52" s="19">
        <v>550</v>
      </c>
      <c r="T52" s="19">
        <v>550</v>
      </c>
      <c r="U52" s="19">
        <v>550</v>
      </c>
      <c r="V52" s="22">
        <f t="shared" ref="V52:V58" si="25">O52+P52*1+Q52*9+R52*2+S52*8</f>
        <v>12060</v>
      </c>
      <c r="W52" s="22">
        <f t="shared" ref="W52:W58" si="26">O52+P52*1+Q52*9+R52*2+S52*8+T52*5+U52*5</f>
        <v>17560</v>
      </c>
      <c r="X52" s="19">
        <v>420</v>
      </c>
      <c r="Y52" s="19">
        <v>420</v>
      </c>
      <c r="Z52" s="19">
        <v>420</v>
      </c>
      <c r="AA52" s="19">
        <v>420</v>
      </c>
      <c r="AB52" s="19">
        <v>420</v>
      </c>
      <c r="AC52" s="19">
        <v>420</v>
      </c>
      <c r="AD52" s="22">
        <f t="shared" ref="AD52:AD58" si="27">X52*1+Y52*9+Z52*2+AA52*8</f>
        <v>8400</v>
      </c>
      <c r="AE52" s="22">
        <f t="shared" ref="AE52:AE58" si="28">X52*1+Y52*9+Z52*2+AA52*8+AB52*5+AC52*5</f>
        <v>12600</v>
      </c>
      <c r="AF52" s="19">
        <v>560</v>
      </c>
    </row>
    <row r="53" spans="1:32" s="23" customFormat="1" hidden="1" x14ac:dyDescent="0.25">
      <c r="A53" s="17" t="s">
        <v>295</v>
      </c>
      <c r="B53" s="18" t="s">
        <v>250</v>
      </c>
      <c r="C53" s="18" t="s">
        <v>97</v>
      </c>
      <c r="D53" s="19">
        <v>1250</v>
      </c>
      <c r="E53" s="19">
        <v>1400</v>
      </c>
      <c r="F53" s="19">
        <v>1250</v>
      </c>
      <c r="G53" s="19">
        <v>1400</v>
      </c>
      <c r="H53" s="19">
        <v>2800</v>
      </c>
      <c r="I53" s="20">
        <f t="shared" si="21"/>
        <v>16.428999999999998</v>
      </c>
      <c r="J53" s="21">
        <v>14.9475</v>
      </c>
      <c r="K53" s="21">
        <v>1.4815</v>
      </c>
      <c r="L53" s="22">
        <f t="shared" si="22"/>
        <v>8477.3639999999996</v>
      </c>
      <c r="M53" s="22">
        <f t="shared" si="23"/>
        <v>7712.91</v>
      </c>
      <c r="N53" s="22">
        <f t="shared" si="24"/>
        <v>764.45400000000006</v>
      </c>
      <c r="O53" s="19">
        <v>1060</v>
      </c>
      <c r="P53" s="19">
        <v>550</v>
      </c>
      <c r="Q53" s="19">
        <v>550</v>
      </c>
      <c r="R53" s="19">
        <v>550</v>
      </c>
      <c r="S53" s="19">
        <v>550</v>
      </c>
      <c r="T53" s="19">
        <v>550</v>
      </c>
      <c r="U53" s="19">
        <v>550</v>
      </c>
      <c r="V53" s="22">
        <f t="shared" si="25"/>
        <v>12060</v>
      </c>
      <c r="W53" s="22">
        <f t="shared" si="26"/>
        <v>17560</v>
      </c>
      <c r="X53" s="19">
        <v>420</v>
      </c>
      <c r="Y53" s="19">
        <v>420</v>
      </c>
      <c r="Z53" s="19">
        <v>420</v>
      </c>
      <c r="AA53" s="19">
        <v>420</v>
      </c>
      <c r="AB53" s="19">
        <v>420</v>
      </c>
      <c r="AC53" s="19">
        <v>420</v>
      </c>
      <c r="AD53" s="22">
        <f t="shared" si="27"/>
        <v>8400</v>
      </c>
      <c r="AE53" s="22">
        <f t="shared" si="28"/>
        <v>12600</v>
      </c>
      <c r="AF53" s="19">
        <v>560</v>
      </c>
    </row>
    <row r="54" spans="1:32" s="23" customFormat="1" hidden="1" x14ac:dyDescent="0.25">
      <c r="A54" s="17" t="s">
        <v>295</v>
      </c>
      <c r="B54" s="18" t="s">
        <v>250</v>
      </c>
      <c r="C54" s="18" t="s">
        <v>98</v>
      </c>
      <c r="D54" s="19">
        <v>1250</v>
      </c>
      <c r="E54" s="19">
        <v>1400</v>
      </c>
      <c r="F54" s="19">
        <v>1250</v>
      </c>
      <c r="G54" s="19">
        <v>1400</v>
      </c>
      <c r="H54" s="19">
        <v>2800</v>
      </c>
      <c r="I54" s="20">
        <f t="shared" si="21"/>
        <v>16.428999999999998</v>
      </c>
      <c r="J54" s="21">
        <v>14.9475</v>
      </c>
      <c r="K54" s="21">
        <v>1.4815</v>
      </c>
      <c r="L54" s="22">
        <f t="shared" si="22"/>
        <v>8477.3639999999996</v>
      </c>
      <c r="M54" s="22">
        <f t="shared" si="23"/>
        <v>7712.91</v>
      </c>
      <c r="N54" s="22">
        <f t="shared" si="24"/>
        <v>764.45400000000006</v>
      </c>
      <c r="O54" s="19">
        <v>1060</v>
      </c>
      <c r="P54" s="19">
        <v>550</v>
      </c>
      <c r="Q54" s="19">
        <v>550</v>
      </c>
      <c r="R54" s="19">
        <v>550</v>
      </c>
      <c r="S54" s="19">
        <v>550</v>
      </c>
      <c r="T54" s="19">
        <v>550</v>
      </c>
      <c r="U54" s="19">
        <v>550</v>
      </c>
      <c r="V54" s="22">
        <f t="shared" si="25"/>
        <v>12060</v>
      </c>
      <c r="W54" s="22">
        <f t="shared" si="26"/>
        <v>17560</v>
      </c>
      <c r="X54" s="19">
        <v>420</v>
      </c>
      <c r="Y54" s="19">
        <v>420</v>
      </c>
      <c r="Z54" s="19">
        <v>420</v>
      </c>
      <c r="AA54" s="19">
        <v>420</v>
      </c>
      <c r="AB54" s="19">
        <v>420</v>
      </c>
      <c r="AC54" s="19">
        <v>420</v>
      </c>
      <c r="AD54" s="22">
        <f t="shared" si="27"/>
        <v>8400</v>
      </c>
      <c r="AE54" s="22">
        <f t="shared" si="28"/>
        <v>12600</v>
      </c>
      <c r="AF54" s="19">
        <v>560</v>
      </c>
    </row>
    <row r="55" spans="1:32" s="23" customFormat="1" hidden="1" x14ac:dyDescent="0.25">
      <c r="A55" s="17" t="s">
        <v>295</v>
      </c>
      <c r="B55" s="18" t="s">
        <v>250</v>
      </c>
      <c r="C55" s="18" t="s">
        <v>99</v>
      </c>
      <c r="D55" s="19">
        <v>1250</v>
      </c>
      <c r="E55" s="19">
        <v>1400</v>
      </c>
      <c r="F55" s="19">
        <v>1250</v>
      </c>
      <c r="G55" s="19">
        <v>1400</v>
      </c>
      <c r="H55" s="19">
        <v>2800</v>
      </c>
      <c r="I55" s="20">
        <f t="shared" si="21"/>
        <v>16.428999999999998</v>
      </c>
      <c r="J55" s="21">
        <v>14.9475</v>
      </c>
      <c r="K55" s="21">
        <v>1.4815</v>
      </c>
      <c r="L55" s="22">
        <f t="shared" si="22"/>
        <v>8477.3639999999996</v>
      </c>
      <c r="M55" s="22">
        <f t="shared" si="23"/>
        <v>7712.91</v>
      </c>
      <c r="N55" s="22">
        <f t="shared" si="24"/>
        <v>764.45400000000006</v>
      </c>
      <c r="O55" s="19">
        <v>1060</v>
      </c>
      <c r="P55" s="19">
        <v>550</v>
      </c>
      <c r="Q55" s="19">
        <v>550</v>
      </c>
      <c r="R55" s="19">
        <v>550</v>
      </c>
      <c r="S55" s="19">
        <v>550</v>
      </c>
      <c r="T55" s="19">
        <v>550</v>
      </c>
      <c r="U55" s="19">
        <v>550</v>
      </c>
      <c r="V55" s="22">
        <f t="shared" si="25"/>
        <v>12060</v>
      </c>
      <c r="W55" s="22">
        <f t="shared" si="26"/>
        <v>17560</v>
      </c>
      <c r="X55" s="19">
        <v>420</v>
      </c>
      <c r="Y55" s="19">
        <v>420</v>
      </c>
      <c r="Z55" s="19">
        <v>420</v>
      </c>
      <c r="AA55" s="19">
        <v>420</v>
      </c>
      <c r="AB55" s="19">
        <v>420</v>
      </c>
      <c r="AC55" s="19">
        <v>420</v>
      </c>
      <c r="AD55" s="22">
        <f t="shared" si="27"/>
        <v>8400</v>
      </c>
      <c r="AE55" s="22">
        <f t="shared" si="28"/>
        <v>12600</v>
      </c>
      <c r="AF55" s="19">
        <v>560</v>
      </c>
    </row>
    <row r="56" spans="1:32" s="23" customFormat="1" hidden="1" x14ac:dyDescent="0.25">
      <c r="A56" s="17" t="s">
        <v>295</v>
      </c>
      <c r="B56" s="18" t="s">
        <v>250</v>
      </c>
      <c r="C56" s="18" t="s">
        <v>28</v>
      </c>
      <c r="D56" s="19">
        <v>1250</v>
      </c>
      <c r="E56" s="19">
        <v>1400</v>
      </c>
      <c r="F56" s="19">
        <v>1250</v>
      </c>
      <c r="G56" s="19">
        <v>1400</v>
      </c>
      <c r="H56" s="19">
        <v>2800</v>
      </c>
      <c r="I56" s="20">
        <f t="shared" si="21"/>
        <v>16.428999999999998</v>
      </c>
      <c r="J56" s="21">
        <v>14.9475</v>
      </c>
      <c r="K56" s="21">
        <v>1.4815</v>
      </c>
      <c r="L56" s="22">
        <f t="shared" si="22"/>
        <v>8477.3639999999996</v>
      </c>
      <c r="M56" s="22">
        <f t="shared" si="23"/>
        <v>7712.91</v>
      </c>
      <c r="N56" s="22">
        <f t="shared" si="24"/>
        <v>764.45400000000006</v>
      </c>
      <c r="O56" s="19">
        <v>1060</v>
      </c>
      <c r="P56" s="19">
        <v>550</v>
      </c>
      <c r="Q56" s="19">
        <v>550</v>
      </c>
      <c r="R56" s="19">
        <v>550</v>
      </c>
      <c r="S56" s="19">
        <v>550</v>
      </c>
      <c r="T56" s="19">
        <v>550</v>
      </c>
      <c r="U56" s="19">
        <v>550</v>
      </c>
      <c r="V56" s="22">
        <f t="shared" si="25"/>
        <v>12060</v>
      </c>
      <c r="W56" s="22">
        <f t="shared" si="26"/>
        <v>17560</v>
      </c>
      <c r="X56" s="19">
        <v>420</v>
      </c>
      <c r="Y56" s="19">
        <v>420</v>
      </c>
      <c r="Z56" s="19">
        <v>420</v>
      </c>
      <c r="AA56" s="19">
        <v>420</v>
      </c>
      <c r="AB56" s="19">
        <v>420</v>
      </c>
      <c r="AC56" s="19">
        <v>420</v>
      </c>
      <c r="AD56" s="22">
        <f t="shared" si="27"/>
        <v>8400</v>
      </c>
      <c r="AE56" s="22">
        <f t="shared" si="28"/>
        <v>12600</v>
      </c>
      <c r="AF56" s="19">
        <v>560</v>
      </c>
    </row>
    <row r="57" spans="1:32" s="23" customFormat="1" hidden="1" x14ac:dyDescent="0.25">
      <c r="A57" s="17" t="s">
        <v>295</v>
      </c>
      <c r="B57" s="18" t="s">
        <v>250</v>
      </c>
      <c r="C57" s="18" t="s">
        <v>29</v>
      </c>
      <c r="D57" s="19">
        <v>1250</v>
      </c>
      <c r="E57" s="19">
        <v>1400</v>
      </c>
      <c r="F57" s="19">
        <v>1250</v>
      </c>
      <c r="G57" s="19">
        <v>1400</v>
      </c>
      <c r="H57" s="19">
        <v>2800</v>
      </c>
      <c r="I57" s="20">
        <f t="shared" si="21"/>
        <v>16.428999999999998</v>
      </c>
      <c r="J57" s="21">
        <v>14.9475</v>
      </c>
      <c r="K57" s="21">
        <v>1.4815</v>
      </c>
      <c r="L57" s="22">
        <f t="shared" si="22"/>
        <v>8477.3639999999996</v>
      </c>
      <c r="M57" s="22">
        <f t="shared" si="23"/>
        <v>7712.91</v>
      </c>
      <c r="N57" s="22">
        <f t="shared" si="24"/>
        <v>764.45400000000006</v>
      </c>
      <c r="O57" s="19">
        <v>1060</v>
      </c>
      <c r="P57" s="19">
        <v>550</v>
      </c>
      <c r="Q57" s="19">
        <v>550</v>
      </c>
      <c r="R57" s="19">
        <v>550</v>
      </c>
      <c r="S57" s="19">
        <v>550</v>
      </c>
      <c r="T57" s="19">
        <v>550</v>
      </c>
      <c r="U57" s="19">
        <v>550</v>
      </c>
      <c r="V57" s="22">
        <f t="shared" si="25"/>
        <v>12060</v>
      </c>
      <c r="W57" s="22">
        <f t="shared" si="26"/>
        <v>17560</v>
      </c>
      <c r="X57" s="19">
        <v>420</v>
      </c>
      <c r="Y57" s="19">
        <v>420</v>
      </c>
      <c r="Z57" s="19">
        <v>420</v>
      </c>
      <c r="AA57" s="19">
        <v>420</v>
      </c>
      <c r="AB57" s="19">
        <v>420</v>
      </c>
      <c r="AC57" s="19">
        <v>420</v>
      </c>
      <c r="AD57" s="22">
        <f t="shared" si="27"/>
        <v>8400</v>
      </c>
      <c r="AE57" s="22">
        <f t="shared" si="28"/>
        <v>12600</v>
      </c>
      <c r="AF57" s="19">
        <v>560</v>
      </c>
    </row>
    <row r="58" spans="1:32" s="23" customFormat="1" hidden="1" x14ac:dyDescent="0.25">
      <c r="A58" s="17" t="s">
        <v>295</v>
      </c>
      <c r="B58" s="18" t="s">
        <v>250</v>
      </c>
      <c r="C58" s="18" t="s">
        <v>30</v>
      </c>
      <c r="D58" s="19">
        <v>1250</v>
      </c>
      <c r="E58" s="19">
        <v>1400</v>
      </c>
      <c r="F58" s="19">
        <v>1250</v>
      </c>
      <c r="G58" s="19">
        <v>1400</v>
      </c>
      <c r="H58" s="19">
        <v>2800</v>
      </c>
      <c r="I58" s="20">
        <f t="shared" si="21"/>
        <v>16.428999999999998</v>
      </c>
      <c r="J58" s="21">
        <v>14.9475</v>
      </c>
      <c r="K58" s="21">
        <v>1.4815</v>
      </c>
      <c r="L58" s="22">
        <f t="shared" si="22"/>
        <v>8477.3639999999996</v>
      </c>
      <c r="M58" s="22">
        <f t="shared" si="23"/>
        <v>7712.91</v>
      </c>
      <c r="N58" s="22">
        <f t="shared" si="24"/>
        <v>764.45400000000006</v>
      </c>
      <c r="O58" s="19">
        <v>1060</v>
      </c>
      <c r="P58" s="19">
        <v>550</v>
      </c>
      <c r="Q58" s="19">
        <v>550</v>
      </c>
      <c r="R58" s="19">
        <v>550</v>
      </c>
      <c r="S58" s="19">
        <v>550</v>
      </c>
      <c r="T58" s="19">
        <v>550</v>
      </c>
      <c r="U58" s="19">
        <v>550</v>
      </c>
      <c r="V58" s="22">
        <f t="shared" si="25"/>
        <v>12060</v>
      </c>
      <c r="W58" s="22">
        <f t="shared" si="26"/>
        <v>17560</v>
      </c>
      <c r="X58" s="19">
        <v>420</v>
      </c>
      <c r="Y58" s="19">
        <v>420</v>
      </c>
      <c r="Z58" s="19">
        <v>420</v>
      </c>
      <c r="AA58" s="19">
        <v>420</v>
      </c>
      <c r="AB58" s="19">
        <v>420</v>
      </c>
      <c r="AC58" s="19">
        <v>420</v>
      </c>
      <c r="AD58" s="22">
        <f t="shared" si="27"/>
        <v>8400</v>
      </c>
      <c r="AE58" s="22">
        <f t="shared" si="28"/>
        <v>12600</v>
      </c>
      <c r="AF58" s="19">
        <v>560</v>
      </c>
    </row>
    <row r="59" spans="1:32" s="16" customFormat="1" hidden="1" x14ac:dyDescent="0.25">
      <c r="A59" s="13" t="s">
        <v>295</v>
      </c>
      <c r="B59" s="7" t="s">
        <v>282</v>
      </c>
      <c r="C59" s="7" t="s">
        <v>268</v>
      </c>
      <c r="D59" s="14">
        <f>AVERAGE(D60:D69)</f>
        <v>1250</v>
      </c>
      <c r="E59" s="14">
        <f t="shared" ref="E59:AF59" si="29">AVERAGE(E60:E69)</f>
        <v>1350</v>
      </c>
      <c r="F59" s="14">
        <f t="shared" si="29"/>
        <v>1220</v>
      </c>
      <c r="G59" s="14">
        <f t="shared" si="29"/>
        <v>1270</v>
      </c>
      <c r="H59" s="14">
        <f t="shared" si="29"/>
        <v>2890</v>
      </c>
      <c r="I59" s="15">
        <f t="shared" si="29"/>
        <v>16.456900000000001</v>
      </c>
      <c r="J59" s="15">
        <f t="shared" si="29"/>
        <v>14.9475</v>
      </c>
      <c r="K59" s="15">
        <f t="shared" si="29"/>
        <v>1.5093999999999999</v>
      </c>
      <c r="L59" s="14">
        <f t="shared" si="29"/>
        <v>8491.7603999999992</v>
      </c>
      <c r="M59" s="14">
        <f t="shared" si="29"/>
        <v>7712.9100000000017</v>
      </c>
      <c r="N59" s="14">
        <f t="shared" si="29"/>
        <v>778.85040000000015</v>
      </c>
      <c r="O59" s="14">
        <f t="shared" si="29"/>
        <v>990</v>
      </c>
      <c r="P59" s="14">
        <f t="shared" si="29"/>
        <v>470</v>
      </c>
      <c r="Q59" s="14">
        <f t="shared" si="29"/>
        <v>470</v>
      </c>
      <c r="R59" s="14">
        <f t="shared" si="29"/>
        <v>470</v>
      </c>
      <c r="S59" s="14">
        <f t="shared" si="29"/>
        <v>470</v>
      </c>
      <c r="T59" s="14">
        <f t="shared" si="29"/>
        <v>670</v>
      </c>
      <c r="U59" s="14">
        <f t="shared" si="29"/>
        <v>670</v>
      </c>
      <c r="V59" s="14">
        <f t="shared" si="29"/>
        <v>10390</v>
      </c>
      <c r="W59" s="14">
        <f t="shared" si="29"/>
        <v>17090</v>
      </c>
      <c r="X59" s="14">
        <f t="shared" si="29"/>
        <v>302.22222222222223</v>
      </c>
      <c r="Y59" s="14">
        <f t="shared" si="29"/>
        <v>302.22222222222223</v>
      </c>
      <c r="Z59" s="14">
        <f t="shared" si="29"/>
        <v>481.11111111111109</v>
      </c>
      <c r="AA59" s="14">
        <f t="shared" si="29"/>
        <v>481.11111111111109</v>
      </c>
      <c r="AB59" s="14">
        <f t="shared" si="29"/>
        <v>528.88888888888891</v>
      </c>
      <c r="AC59" s="14">
        <f t="shared" si="29"/>
        <v>528.88888888888891</v>
      </c>
      <c r="AD59" s="14">
        <f t="shared" si="29"/>
        <v>7833.333333333333</v>
      </c>
      <c r="AE59" s="14">
        <f t="shared" si="29"/>
        <v>13122.222222222223</v>
      </c>
      <c r="AF59" s="14">
        <f t="shared" si="29"/>
        <v>632</v>
      </c>
    </row>
    <row r="60" spans="1:32" s="23" customFormat="1" hidden="1" x14ac:dyDescent="0.25">
      <c r="A60" s="17" t="s">
        <v>295</v>
      </c>
      <c r="B60" s="18" t="s">
        <v>251</v>
      </c>
      <c r="C60" s="18" t="s">
        <v>95</v>
      </c>
      <c r="D60" s="19">
        <v>1250</v>
      </c>
      <c r="E60" s="19">
        <v>1350</v>
      </c>
      <c r="F60" s="19">
        <v>1250</v>
      </c>
      <c r="G60" s="19">
        <v>1300</v>
      </c>
      <c r="H60" s="19">
        <v>3000</v>
      </c>
      <c r="I60" s="20">
        <f>J60+K60</f>
        <v>16.456900000000001</v>
      </c>
      <c r="J60" s="21">
        <v>14.9475</v>
      </c>
      <c r="K60" s="21">
        <v>1.5094000000000001</v>
      </c>
      <c r="L60" s="22">
        <f>M60+N60</f>
        <v>8491.7603999999992</v>
      </c>
      <c r="M60" s="22">
        <f>J60*516</f>
        <v>7712.91</v>
      </c>
      <c r="N60" s="22">
        <f>K60*516</f>
        <v>778.85040000000004</v>
      </c>
      <c r="O60" s="19">
        <v>990</v>
      </c>
      <c r="P60" s="19">
        <v>470</v>
      </c>
      <c r="Q60" s="19">
        <v>470</v>
      </c>
      <c r="R60" s="19">
        <v>470</v>
      </c>
      <c r="S60" s="19">
        <v>470</v>
      </c>
      <c r="T60" s="19">
        <v>670</v>
      </c>
      <c r="U60" s="19">
        <v>670</v>
      </c>
      <c r="V60" s="22">
        <f>O60+P60*1+Q60*9+R60*2+S60*8</f>
        <v>10390</v>
      </c>
      <c r="W60" s="22">
        <f>O60+P60*1+Q60*9+R60*2+S60*8+T60*5+U60*5</f>
        <v>17090</v>
      </c>
      <c r="X60" s="19">
        <v>320</v>
      </c>
      <c r="Y60" s="19">
        <v>320</v>
      </c>
      <c r="Z60" s="19">
        <v>510</v>
      </c>
      <c r="AA60" s="19">
        <v>510</v>
      </c>
      <c r="AB60" s="19">
        <v>560</v>
      </c>
      <c r="AC60" s="19">
        <v>560</v>
      </c>
      <c r="AD60" s="22">
        <f>X60*1+Y60*9+Z60*2+AA60*8</f>
        <v>8300</v>
      </c>
      <c r="AE60" s="22">
        <f>X60*1+Y60*9+Z60*2+AA60*8+AB60*5+AC60*5</f>
        <v>13900</v>
      </c>
      <c r="AF60" s="19">
        <v>620</v>
      </c>
    </row>
    <row r="61" spans="1:32" s="23" customFormat="1" hidden="1" x14ac:dyDescent="0.25">
      <c r="A61" s="17" t="s">
        <v>295</v>
      </c>
      <c r="B61" s="18" t="s">
        <v>251</v>
      </c>
      <c r="C61" s="18" t="s">
        <v>96</v>
      </c>
      <c r="D61" s="19">
        <v>1250</v>
      </c>
      <c r="E61" s="19">
        <v>1350</v>
      </c>
      <c r="F61" s="19">
        <v>1250</v>
      </c>
      <c r="G61" s="19">
        <v>1300</v>
      </c>
      <c r="H61" s="19">
        <v>3000</v>
      </c>
      <c r="I61" s="20">
        <f t="shared" ref="I61:I68" si="30">J61+K61</f>
        <v>16.456900000000001</v>
      </c>
      <c r="J61" s="21">
        <v>14.9475</v>
      </c>
      <c r="K61" s="21">
        <v>1.5094000000000001</v>
      </c>
      <c r="L61" s="22">
        <f t="shared" ref="L61:L68" si="31">M61+N61</f>
        <v>8491.7603999999992</v>
      </c>
      <c r="M61" s="22">
        <f t="shared" ref="M61:M68" si="32">J61*516</f>
        <v>7712.91</v>
      </c>
      <c r="N61" s="22">
        <f t="shared" ref="N61:N68" si="33">K61*516</f>
        <v>778.85040000000004</v>
      </c>
      <c r="O61" s="19">
        <v>990</v>
      </c>
      <c r="P61" s="19">
        <v>470</v>
      </c>
      <c r="Q61" s="19">
        <v>470</v>
      </c>
      <c r="R61" s="19">
        <v>470</v>
      </c>
      <c r="S61" s="19">
        <v>470</v>
      </c>
      <c r="T61" s="19">
        <v>670</v>
      </c>
      <c r="U61" s="19">
        <v>670</v>
      </c>
      <c r="V61" s="22">
        <f t="shared" ref="V61:V69" si="34">O61+P61*1+Q61*9+R61*2+S61*8</f>
        <v>10390</v>
      </c>
      <c r="W61" s="22">
        <f t="shared" ref="W61:W69" si="35">O61+P61*1+Q61*9+R61*2+S61*8+T61*5+U61*5</f>
        <v>17090</v>
      </c>
      <c r="X61" s="19">
        <v>320</v>
      </c>
      <c r="Y61" s="19">
        <v>320</v>
      </c>
      <c r="Z61" s="19">
        <v>510</v>
      </c>
      <c r="AA61" s="19">
        <v>510</v>
      </c>
      <c r="AB61" s="19">
        <v>560</v>
      </c>
      <c r="AC61" s="19">
        <v>560</v>
      </c>
      <c r="AD61" s="22">
        <f t="shared" ref="AD61:AD68" si="36">X61*1+Y61*9+Z61*2+AA61*8</f>
        <v>8300</v>
      </c>
      <c r="AE61" s="22">
        <f t="shared" ref="AE61:AE68" si="37">X61*1+Y61*9+Z61*2+AA61*8+AB61*5+AC61*5</f>
        <v>13900</v>
      </c>
      <c r="AF61" s="19">
        <v>620</v>
      </c>
    </row>
    <row r="62" spans="1:32" s="23" customFormat="1" hidden="1" x14ac:dyDescent="0.25">
      <c r="A62" s="17" t="s">
        <v>295</v>
      </c>
      <c r="B62" s="18" t="s">
        <v>251</v>
      </c>
      <c r="C62" s="18" t="s">
        <v>98</v>
      </c>
      <c r="D62" s="19">
        <v>1250</v>
      </c>
      <c r="E62" s="19">
        <v>1350</v>
      </c>
      <c r="F62" s="19">
        <v>1250</v>
      </c>
      <c r="G62" s="19">
        <v>1300</v>
      </c>
      <c r="H62" s="19">
        <v>3000</v>
      </c>
      <c r="I62" s="20">
        <f t="shared" si="30"/>
        <v>16.456900000000001</v>
      </c>
      <c r="J62" s="21">
        <v>14.9475</v>
      </c>
      <c r="K62" s="21">
        <v>1.5094000000000001</v>
      </c>
      <c r="L62" s="22">
        <f t="shared" si="31"/>
        <v>8491.7603999999992</v>
      </c>
      <c r="M62" s="22">
        <f t="shared" si="32"/>
        <v>7712.91</v>
      </c>
      <c r="N62" s="22">
        <f t="shared" si="33"/>
        <v>778.85040000000004</v>
      </c>
      <c r="O62" s="19">
        <v>990</v>
      </c>
      <c r="P62" s="19">
        <v>470</v>
      </c>
      <c r="Q62" s="19">
        <v>470</v>
      </c>
      <c r="R62" s="19">
        <v>470</v>
      </c>
      <c r="S62" s="19">
        <v>470</v>
      </c>
      <c r="T62" s="19">
        <v>670</v>
      </c>
      <c r="U62" s="19">
        <v>670</v>
      </c>
      <c r="V62" s="22">
        <f t="shared" si="34"/>
        <v>10390</v>
      </c>
      <c r="W62" s="22">
        <f t="shared" si="35"/>
        <v>17090</v>
      </c>
      <c r="X62" s="19">
        <v>240</v>
      </c>
      <c r="Y62" s="19">
        <v>240</v>
      </c>
      <c r="Z62" s="19">
        <v>380</v>
      </c>
      <c r="AA62" s="19">
        <v>380</v>
      </c>
      <c r="AB62" s="19">
        <v>420</v>
      </c>
      <c r="AC62" s="19">
        <v>420</v>
      </c>
      <c r="AD62" s="22">
        <f t="shared" si="36"/>
        <v>6200</v>
      </c>
      <c r="AE62" s="22">
        <f t="shared" si="37"/>
        <v>10400</v>
      </c>
      <c r="AF62" s="19">
        <v>620</v>
      </c>
    </row>
    <row r="63" spans="1:32" s="23" customFormat="1" hidden="1" x14ac:dyDescent="0.25">
      <c r="A63" s="17" t="s">
        <v>295</v>
      </c>
      <c r="B63" s="18" t="s">
        <v>251</v>
      </c>
      <c r="C63" s="18" t="s">
        <v>233</v>
      </c>
      <c r="D63" s="19">
        <v>1250</v>
      </c>
      <c r="E63" s="19">
        <v>1350</v>
      </c>
      <c r="F63" s="19">
        <v>1250</v>
      </c>
      <c r="G63" s="19">
        <v>1300</v>
      </c>
      <c r="H63" s="19">
        <v>3000</v>
      </c>
      <c r="I63" s="20">
        <f t="shared" si="30"/>
        <v>16.456900000000001</v>
      </c>
      <c r="J63" s="21">
        <v>14.9475</v>
      </c>
      <c r="K63" s="21">
        <v>1.5094000000000001</v>
      </c>
      <c r="L63" s="22">
        <f t="shared" si="31"/>
        <v>8491.7603999999992</v>
      </c>
      <c r="M63" s="22">
        <f t="shared" si="32"/>
        <v>7712.91</v>
      </c>
      <c r="N63" s="22">
        <f t="shared" si="33"/>
        <v>778.85040000000004</v>
      </c>
      <c r="O63" s="19">
        <v>990</v>
      </c>
      <c r="P63" s="19">
        <v>470</v>
      </c>
      <c r="Q63" s="19">
        <v>470</v>
      </c>
      <c r="R63" s="19">
        <v>470</v>
      </c>
      <c r="S63" s="19">
        <v>470</v>
      </c>
      <c r="T63" s="19">
        <v>670</v>
      </c>
      <c r="U63" s="19">
        <v>670</v>
      </c>
      <c r="V63" s="22">
        <f t="shared" si="34"/>
        <v>10390</v>
      </c>
      <c r="W63" s="22">
        <f t="shared" si="35"/>
        <v>17090</v>
      </c>
      <c r="X63" s="19">
        <v>320</v>
      </c>
      <c r="Y63" s="19">
        <v>320</v>
      </c>
      <c r="Z63" s="19">
        <v>510</v>
      </c>
      <c r="AA63" s="19">
        <v>510</v>
      </c>
      <c r="AB63" s="19">
        <v>560</v>
      </c>
      <c r="AC63" s="19">
        <v>560</v>
      </c>
      <c r="AD63" s="22">
        <f t="shared" si="36"/>
        <v>8300</v>
      </c>
      <c r="AE63" s="22">
        <f t="shared" si="37"/>
        <v>13900</v>
      </c>
      <c r="AF63" s="19">
        <v>620</v>
      </c>
    </row>
    <row r="64" spans="1:32" s="23" customFormat="1" hidden="1" x14ac:dyDescent="0.25">
      <c r="A64" s="17" t="s">
        <v>295</v>
      </c>
      <c r="B64" s="18" t="s">
        <v>251</v>
      </c>
      <c r="C64" s="18" t="s">
        <v>234</v>
      </c>
      <c r="D64" s="19">
        <v>1250</v>
      </c>
      <c r="E64" s="19">
        <v>1350</v>
      </c>
      <c r="F64" s="19">
        <v>1250</v>
      </c>
      <c r="G64" s="19">
        <v>1300</v>
      </c>
      <c r="H64" s="19">
        <v>3000</v>
      </c>
      <c r="I64" s="20">
        <f t="shared" si="30"/>
        <v>16.456900000000001</v>
      </c>
      <c r="J64" s="21">
        <v>14.9475</v>
      </c>
      <c r="K64" s="21">
        <v>1.5094000000000001</v>
      </c>
      <c r="L64" s="22">
        <f t="shared" si="31"/>
        <v>8491.7603999999992</v>
      </c>
      <c r="M64" s="22">
        <f t="shared" si="32"/>
        <v>7712.91</v>
      </c>
      <c r="N64" s="22">
        <f t="shared" si="33"/>
        <v>778.85040000000004</v>
      </c>
      <c r="O64" s="19">
        <v>990</v>
      </c>
      <c r="P64" s="19">
        <v>470</v>
      </c>
      <c r="Q64" s="19">
        <v>470</v>
      </c>
      <c r="R64" s="19">
        <v>470</v>
      </c>
      <c r="S64" s="19">
        <v>470</v>
      </c>
      <c r="T64" s="19">
        <v>670</v>
      </c>
      <c r="U64" s="19">
        <v>670</v>
      </c>
      <c r="V64" s="22">
        <f t="shared" si="34"/>
        <v>10390</v>
      </c>
      <c r="W64" s="22">
        <f t="shared" si="35"/>
        <v>17090</v>
      </c>
      <c r="X64" s="19">
        <v>320</v>
      </c>
      <c r="Y64" s="19">
        <v>320</v>
      </c>
      <c r="Z64" s="19">
        <v>510</v>
      </c>
      <c r="AA64" s="19">
        <v>510</v>
      </c>
      <c r="AB64" s="19">
        <v>560</v>
      </c>
      <c r="AC64" s="19">
        <v>560</v>
      </c>
      <c r="AD64" s="22">
        <f t="shared" si="36"/>
        <v>8300</v>
      </c>
      <c r="AE64" s="22">
        <f t="shared" si="37"/>
        <v>13900</v>
      </c>
      <c r="AF64" s="19">
        <v>750</v>
      </c>
    </row>
    <row r="65" spans="1:32" s="23" customFormat="1" hidden="1" x14ac:dyDescent="0.25">
      <c r="A65" s="17" t="s">
        <v>295</v>
      </c>
      <c r="B65" s="18" t="s">
        <v>251</v>
      </c>
      <c r="C65" s="18" t="s">
        <v>235</v>
      </c>
      <c r="D65" s="19">
        <v>1250</v>
      </c>
      <c r="E65" s="19">
        <v>1350</v>
      </c>
      <c r="F65" s="19">
        <v>1250</v>
      </c>
      <c r="G65" s="19">
        <v>1300</v>
      </c>
      <c r="H65" s="19">
        <v>3000</v>
      </c>
      <c r="I65" s="20">
        <f t="shared" si="30"/>
        <v>16.456900000000001</v>
      </c>
      <c r="J65" s="21">
        <v>14.9475</v>
      </c>
      <c r="K65" s="21">
        <v>1.5094000000000001</v>
      </c>
      <c r="L65" s="22">
        <f t="shared" si="31"/>
        <v>8491.7603999999992</v>
      </c>
      <c r="M65" s="22">
        <f t="shared" si="32"/>
        <v>7712.91</v>
      </c>
      <c r="N65" s="22">
        <f t="shared" si="33"/>
        <v>778.85040000000004</v>
      </c>
      <c r="O65" s="19">
        <v>990</v>
      </c>
      <c r="P65" s="19">
        <v>470</v>
      </c>
      <c r="Q65" s="19">
        <v>470</v>
      </c>
      <c r="R65" s="19">
        <v>470</v>
      </c>
      <c r="S65" s="19">
        <v>470</v>
      </c>
      <c r="T65" s="19">
        <v>670</v>
      </c>
      <c r="U65" s="19">
        <v>670</v>
      </c>
      <c r="V65" s="22">
        <f t="shared" si="34"/>
        <v>10390</v>
      </c>
      <c r="W65" s="22">
        <f t="shared" si="35"/>
        <v>17090</v>
      </c>
      <c r="X65" s="19">
        <v>320</v>
      </c>
      <c r="Y65" s="19">
        <v>320</v>
      </c>
      <c r="Z65" s="19">
        <v>510</v>
      </c>
      <c r="AA65" s="19">
        <v>510</v>
      </c>
      <c r="AB65" s="19">
        <v>560</v>
      </c>
      <c r="AC65" s="19">
        <v>560</v>
      </c>
      <c r="AD65" s="22">
        <f t="shared" si="36"/>
        <v>8300</v>
      </c>
      <c r="AE65" s="22">
        <f t="shared" si="37"/>
        <v>13900</v>
      </c>
      <c r="AF65" s="19">
        <v>750</v>
      </c>
    </row>
    <row r="66" spans="1:32" s="23" customFormat="1" hidden="1" x14ac:dyDescent="0.25">
      <c r="A66" s="17" t="s">
        <v>295</v>
      </c>
      <c r="B66" s="18" t="s">
        <v>251</v>
      </c>
      <c r="C66" s="18" t="s">
        <v>236</v>
      </c>
      <c r="D66" s="19">
        <v>1250</v>
      </c>
      <c r="E66" s="19">
        <v>1350</v>
      </c>
      <c r="F66" s="19">
        <v>1250</v>
      </c>
      <c r="G66" s="19">
        <v>1300</v>
      </c>
      <c r="H66" s="19">
        <v>3000</v>
      </c>
      <c r="I66" s="20">
        <f t="shared" si="30"/>
        <v>16.456900000000001</v>
      </c>
      <c r="J66" s="21">
        <v>14.9475</v>
      </c>
      <c r="K66" s="21">
        <v>1.5094000000000001</v>
      </c>
      <c r="L66" s="22">
        <f t="shared" si="31"/>
        <v>8491.7603999999992</v>
      </c>
      <c r="M66" s="22">
        <f t="shared" si="32"/>
        <v>7712.91</v>
      </c>
      <c r="N66" s="22">
        <f t="shared" si="33"/>
        <v>778.85040000000004</v>
      </c>
      <c r="O66" s="19">
        <v>990</v>
      </c>
      <c r="P66" s="19">
        <v>470</v>
      </c>
      <c r="Q66" s="19">
        <v>470</v>
      </c>
      <c r="R66" s="19">
        <v>470</v>
      </c>
      <c r="S66" s="19">
        <v>470</v>
      </c>
      <c r="T66" s="19">
        <v>670</v>
      </c>
      <c r="U66" s="19">
        <v>670</v>
      </c>
      <c r="V66" s="22">
        <f t="shared" si="34"/>
        <v>10390</v>
      </c>
      <c r="W66" s="22">
        <f t="shared" si="35"/>
        <v>17090</v>
      </c>
      <c r="X66" s="19">
        <v>320</v>
      </c>
      <c r="Y66" s="19">
        <v>320</v>
      </c>
      <c r="Z66" s="19">
        <v>510</v>
      </c>
      <c r="AA66" s="19">
        <v>510</v>
      </c>
      <c r="AB66" s="19">
        <v>560</v>
      </c>
      <c r="AC66" s="19">
        <v>560</v>
      </c>
      <c r="AD66" s="22">
        <f t="shared" si="36"/>
        <v>8300</v>
      </c>
      <c r="AE66" s="22">
        <f t="shared" si="37"/>
        <v>13900</v>
      </c>
      <c r="AF66" s="19">
        <v>620</v>
      </c>
    </row>
    <row r="67" spans="1:32" s="23" customFormat="1" hidden="1" x14ac:dyDescent="0.25">
      <c r="A67" s="17" t="s">
        <v>295</v>
      </c>
      <c r="B67" s="18" t="s">
        <v>251</v>
      </c>
      <c r="C67" s="18" t="s">
        <v>97</v>
      </c>
      <c r="D67" s="19">
        <v>1250</v>
      </c>
      <c r="E67" s="19">
        <v>1350</v>
      </c>
      <c r="F67" s="19">
        <v>1250</v>
      </c>
      <c r="G67" s="19">
        <v>1300</v>
      </c>
      <c r="H67" s="19">
        <v>3000</v>
      </c>
      <c r="I67" s="20">
        <f t="shared" si="30"/>
        <v>16.456900000000001</v>
      </c>
      <c r="J67" s="21">
        <v>14.9475</v>
      </c>
      <c r="K67" s="21">
        <v>1.5094000000000001</v>
      </c>
      <c r="L67" s="22">
        <f t="shared" si="31"/>
        <v>8491.7603999999992</v>
      </c>
      <c r="M67" s="22">
        <f t="shared" si="32"/>
        <v>7712.91</v>
      </c>
      <c r="N67" s="22">
        <f t="shared" si="33"/>
        <v>778.85040000000004</v>
      </c>
      <c r="O67" s="19">
        <v>990</v>
      </c>
      <c r="P67" s="19">
        <v>470</v>
      </c>
      <c r="Q67" s="19">
        <v>470</v>
      </c>
      <c r="R67" s="19">
        <v>470</v>
      </c>
      <c r="S67" s="19">
        <v>470</v>
      </c>
      <c r="T67" s="19">
        <v>670</v>
      </c>
      <c r="U67" s="19">
        <v>670</v>
      </c>
      <c r="V67" s="22">
        <f t="shared" si="34"/>
        <v>10390</v>
      </c>
      <c r="W67" s="22">
        <f t="shared" si="35"/>
        <v>17090</v>
      </c>
      <c r="X67" s="19">
        <v>240</v>
      </c>
      <c r="Y67" s="19">
        <v>240</v>
      </c>
      <c r="Z67" s="19">
        <v>380</v>
      </c>
      <c r="AA67" s="19">
        <v>380</v>
      </c>
      <c r="AB67" s="19">
        <v>420</v>
      </c>
      <c r="AC67" s="19">
        <v>420</v>
      </c>
      <c r="AD67" s="22">
        <f t="shared" si="36"/>
        <v>6200</v>
      </c>
      <c r="AE67" s="22">
        <f t="shared" si="37"/>
        <v>10400</v>
      </c>
      <c r="AF67" s="19">
        <v>620</v>
      </c>
    </row>
    <row r="68" spans="1:32" s="23" customFormat="1" hidden="1" x14ac:dyDescent="0.25">
      <c r="A68" s="17" t="s">
        <v>295</v>
      </c>
      <c r="B68" s="18" t="s">
        <v>251</v>
      </c>
      <c r="C68" s="18" t="s">
        <v>237</v>
      </c>
      <c r="D68" s="24"/>
      <c r="E68" s="24"/>
      <c r="F68" s="19">
        <v>1250</v>
      </c>
      <c r="G68" s="19">
        <v>1300</v>
      </c>
      <c r="H68" s="19">
        <v>3000</v>
      </c>
      <c r="I68" s="20">
        <f t="shared" si="30"/>
        <v>16.456900000000001</v>
      </c>
      <c r="J68" s="21">
        <v>14.9475</v>
      </c>
      <c r="K68" s="21">
        <v>1.5094000000000001</v>
      </c>
      <c r="L68" s="22">
        <f t="shared" si="31"/>
        <v>8491.7603999999992</v>
      </c>
      <c r="M68" s="22">
        <f t="shared" si="32"/>
        <v>7712.91</v>
      </c>
      <c r="N68" s="22">
        <f t="shared" si="33"/>
        <v>778.85040000000004</v>
      </c>
      <c r="O68" s="19">
        <v>990</v>
      </c>
      <c r="P68" s="19">
        <v>470</v>
      </c>
      <c r="Q68" s="19">
        <v>470</v>
      </c>
      <c r="R68" s="19">
        <v>470</v>
      </c>
      <c r="S68" s="19">
        <v>470</v>
      </c>
      <c r="T68" s="19">
        <v>670</v>
      </c>
      <c r="U68" s="19">
        <v>670</v>
      </c>
      <c r="V68" s="22">
        <f t="shared" si="34"/>
        <v>10390</v>
      </c>
      <c r="W68" s="22">
        <f t="shared" si="35"/>
        <v>17090</v>
      </c>
      <c r="X68" s="19">
        <v>320</v>
      </c>
      <c r="Y68" s="19">
        <v>320</v>
      </c>
      <c r="Z68" s="19">
        <v>510</v>
      </c>
      <c r="AA68" s="19">
        <v>510</v>
      </c>
      <c r="AB68" s="19">
        <v>560</v>
      </c>
      <c r="AC68" s="19">
        <v>560</v>
      </c>
      <c r="AD68" s="22">
        <f t="shared" si="36"/>
        <v>8300</v>
      </c>
      <c r="AE68" s="22">
        <f t="shared" si="37"/>
        <v>13900</v>
      </c>
      <c r="AF68" s="19">
        <v>480</v>
      </c>
    </row>
    <row r="69" spans="1:32" s="23" customFormat="1" hidden="1" x14ac:dyDescent="0.25">
      <c r="A69" s="17" t="s">
        <v>295</v>
      </c>
      <c r="B69" s="18" t="s">
        <v>251</v>
      </c>
      <c r="C69" s="18" t="s">
        <v>238</v>
      </c>
      <c r="D69" s="24"/>
      <c r="E69" s="24"/>
      <c r="F69" s="19">
        <v>950</v>
      </c>
      <c r="G69" s="19">
        <v>1000</v>
      </c>
      <c r="H69" s="19">
        <v>1900</v>
      </c>
      <c r="I69" s="25"/>
      <c r="J69" s="25"/>
      <c r="K69" s="25"/>
      <c r="L69" s="24"/>
      <c r="M69" s="24"/>
      <c r="N69" s="24"/>
      <c r="O69" s="19">
        <v>990</v>
      </c>
      <c r="P69" s="19">
        <v>470</v>
      </c>
      <c r="Q69" s="19">
        <v>470</v>
      </c>
      <c r="R69" s="19">
        <v>470</v>
      </c>
      <c r="S69" s="19">
        <v>470</v>
      </c>
      <c r="T69" s="19">
        <v>670</v>
      </c>
      <c r="U69" s="19">
        <v>670</v>
      </c>
      <c r="V69" s="22">
        <f t="shared" si="34"/>
        <v>10390</v>
      </c>
      <c r="W69" s="22">
        <f t="shared" si="35"/>
        <v>17090</v>
      </c>
      <c r="X69" s="24"/>
      <c r="Y69" s="24"/>
      <c r="Z69" s="24"/>
      <c r="AA69" s="24"/>
      <c r="AB69" s="24"/>
      <c r="AC69" s="24"/>
      <c r="AD69" s="24"/>
      <c r="AE69" s="24"/>
      <c r="AF69" s="19">
        <v>620</v>
      </c>
    </row>
    <row r="70" spans="1:32" s="16" customFormat="1" hidden="1" x14ac:dyDescent="0.25">
      <c r="A70" s="13" t="s">
        <v>295</v>
      </c>
      <c r="B70" s="7" t="s">
        <v>283</v>
      </c>
      <c r="C70" s="7" t="s">
        <v>269</v>
      </c>
      <c r="D70" s="14">
        <f>AVERAGE(D71:D75)</f>
        <v>1250</v>
      </c>
      <c r="E70" s="14">
        <f t="shared" ref="E70:AF70" si="38">AVERAGE(E71:E75)</f>
        <v>1400</v>
      </c>
      <c r="F70" s="14">
        <f t="shared" si="38"/>
        <v>1250</v>
      </c>
      <c r="G70" s="14">
        <f t="shared" si="38"/>
        <v>1400</v>
      </c>
      <c r="H70" s="14">
        <f t="shared" si="38"/>
        <v>2800</v>
      </c>
      <c r="I70" s="15">
        <f t="shared" si="38"/>
        <v>16.0626</v>
      </c>
      <c r="J70" s="15">
        <f t="shared" si="38"/>
        <v>14.9475</v>
      </c>
      <c r="K70" s="15">
        <f t="shared" si="38"/>
        <v>1.1151</v>
      </c>
      <c r="L70" s="14">
        <f t="shared" si="38"/>
        <v>8288.3016000000007</v>
      </c>
      <c r="M70" s="14">
        <f t="shared" si="38"/>
        <v>7712.9100000000008</v>
      </c>
      <c r="N70" s="14">
        <f t="shared" si="38"/>
        <v>575.39160000000004</v>
      </c>
      <c r="O70" s="14">
        <f t="shared" si="38"/>
        <v>1000</v>
      </c>
      <c r="P70" s="14">
        <f t="shared" si="38"/>
        <v>530</v>
      </c>
      <c r="Q70" s="14">
        <f t="shared" si="38"/>
        <v>530</v>
      </c>
      <c r="R70" s="14">
        <f t="shared" si="38"/>
        <v>530</v>
      </c>
      <c r="S70" s="14">
        <f t="shared" si="38"/>
        <v>530</v>
      </c>
      <c r="T70" s="14">
        <f t="shared" si="38"/>
        <v>600</v>
      </c>
      <c r="U70" s="14">
        <f t="shared" si="38"/>
        <v>600</v>
      </c>
      <c r="V70" s="14">
        <f t="shared" si="38"/>
        <v>11600</v>
      </c>
      <c r="W70" s="14">
        <f t="shared" si="38"/>
        <v>17600</v>
      </c>
      <c r="X70" s="14">
        <f t="shared" si="38"/>
        <v>300</v>
      </c>
      <c r="Y70" s="14">
        <f t="shared" si="38"/>
        <v>300</v>
      </c>
      <c r="Z70" s="14">
        <f t="shared" si="38"/>
        <v>300</v>
      </c>
      <c r="AA70" s="14">
        <f t="shared" si="38"/>
        <v>300</v>
      </c>
      <c r="AB70" s="14">
        <f t="shared" si="38"/>
        <v>450</v>
      </c>
      <c r="AC70" s="14">
        <f t="shared" si="38"/>
        <v>450</v>
      </c>
      <c r="AD70" s="14">
        <f t="shared" si="38"/>
        <v>6000</v>
      </c>
      <c r="AE70" s="14">
        <f t="shared" si="38"/>
        <v>10500</v>
      </c>
      <c r="AF70" s="14">
        <f t="shared" si="38"/>
        <v>740</v>
      </c>
    </row>
    <row r="71" spans="1:32" s="23" customFormat="1" hidden="1" x14ac:dyDescent="0.25">
      <c r="A71" s="17" t="s">
        <v>295</v>
      </c>
      <c r="B71" s="18" t="s">
        <v>252</v>
      </c>
      <c r="C71" s="18" t="s">
        <v>239</v>
      </c>
      <c r="D71" s="19">
        <v>1250</v>
      </c>
      <c r="E71" s="19">
        <v>1400</v>
      </c>
      <c r="F71" s="19">
        <v>1250</v>
      </c>
      <c r="G71" s="19">
        <v>1400</v>
      </c>
      <c r="H71" s="19">
        <v>2800</v>
      </c>
      <c r="I71" s="20">
        <f>J71+K71</f>
        <v>16.0626</v>
      </c>
      <c r="J71" s="21">
        <v>14.9475</v>
      </c>
      <c r="K71" s="21">
        <v>1.1151</v>
      </c>
      <c r="L71" s="22">
        <f>M71+N71</f>
        <v>8288.3016000000007</v>
      </c>
      <c r="M71" s="22">
        <f>J71*516</f>
        <v>7712.91</v>
      </c>
      <c r="N71" s="22">
        <f>K71*516</f>
        <v>575.39160000000004</v>
      </c>
      <c r="O71" s="19">
        <v>1000</v>
      </c>
      <c r="P71" s="19">
        <v>530</v>
      </c>
      <c r="Q71" s="19">
        <v>530</v>
      </c>
      <c r="R71" s="19">
        <v>530</v>
      </c>
      <c r="S71" s="19">
        <v>530</v>
      </c>
      <c r="T71" s="19">
        <v>600</v>
      </c>
      <c r="U71" s="19">
        <v>600</v>
      </c>
      <c r="V71" s="22">
        <f>O71+P71*1+Q71*9+R71*2+S71*8</f>
        <v>11600</v>
      </c>
      <c r="W71" s="22">
        <f>O71+P71*1+Q71*9+R71*2+S71*8+T71*5+U71*5</f>
        <v>17600</v>
      </c>
      <c r="X71" s="19">
        <v>300</v>
      </c>
      <c r="Y71" s="19">
        <v>300</v>
      </c>
      <c r="Z71" s="19">
        <v>300</v>
      </c>
      <c r="AA71" s="19">
        <v>300</v>
      </c>
      <c r="AB71" s="19">
        <v>450</v>
      </c>
      <c r="AC71" s="19">
        <v>450</v>
      </c>
      <c r="AD71" s="22">
        <f>X71*1+Y71*9+Z71*2+AA71*8</f>
        <v>6000</v>
      </c>
      <c r="AE71" s="22">
        <f>X71*1+Y71*9+Z71*2+AA71*8+AB71*5+AC71*5</f>
        <v>10500</v>
      </c>
      <c r="AF71" s="19">
        <v>740</v>
      </c>
    </row>
    <row r="72" spans="1:32" s="23" customFormat="1" hidden="1" x14ac:dyDescent="0.25">
      <c r="A72" s="17" t="s">
        <v>295</v>
      </c>
      <c r="B72" s="18" t="s">
        <v>252</v>
      </c>
      <c r="C72" s="18" t="s">
        <v>240</v>
      </c>
      <c r="D72" s="19">
        <v>1250</v>
      </c>
      <c r="E72" s="19">
        <v>1400</v>
      </c>
      <c r="F72" s="19">
        <v>1250</v>
      </c>
      <c r="G72" s="19">
        <v>1400</v>
      </c>
      <c r="H72" s="19">
        <v>2800</v>
      </c>
      <c r="I72" s="20">
        <f t="shared" ref="I72:I75" si="39">J72+K72</f>
        <v>16.0626</v>
      </c>
      <c r="J72" s="21">
        <v>14.9475</v>
      </c>
      <c r="K72" s="21">
        <v>1.1151</v>
      </c>
      <c r="L72" s="22">
        <f t="shared" ref="L72:L75" si="40">M72+N72</f>
        <v>8288.3016000000007</v>
      </c>
      <c r="M72" s="22">
        <f t="shared" ref="M72:M75" si="41">J72*516</f>
        <v>7712.91</v>
      </c>
      <c r="N72" s="22">
        <f t="shared" ref="N72:N75" si="42">K72*516</f>
        <v>575.39160000000004</v>
      </c>
      <c r="O72" s="19">
        <v>1000</v>
      </c>
      <c r="P72" s="19">
        <v>530</v>
      </c>
      <c r="Q72" s="19">
        <v>530</v>
      </c>
      <c r="R72" s="19">
        <v>530</v>
      </c>
      <c r="S72" s="19">
        <v>530</v>
      </c>
      <c r="T72" s="19">
        <v>600</v>
      </c>
      <c r="U72" s="19">
        <v>600</v>
      </c>
      <c r="V72" s="22">
        <f t="shared" ref="V72:V75" si="43">O72+P72*1+Q72*9+R72*2+S72*8</f>
        <v>11600</v>
      </c>
      <c r="W72" s="22">
        <f t="shared" ref="W72:W75" si="44">O72+P72*1+Q72*9+R72*2+S72*8+T72*5+U72*5</f>
        <v>17600</v>
      </c>
      <c r="X72" s="19">
        <v>300</v>
      </c>
      <c r="Y72" s="19">
        <v>300</v>
      </c>
      <c r="Z72" s="19">
        <v>300</v>
      </c>
      <c r="AA72" s="19">
        <v>300</v>
      </c>
      <c r="AB72" s="19">
        <v>450</v>
      </c>
      <c r="AC72" s="19">
        <v>450</v>
      </c>
      <c r="AD72" s="22">
        <f t="shared" ref="AD72:AD75" si="45">X72*1+Y72*9+Z72*2+AA72*8</f>
        <v>6000</v>
      </c>
      <c r="AE72" s="22">
        <f t="shared" ref="AE72:AE75" si="46">X72*1+Y72*9+Z72*2+AA72*8+AB72*5+AC72*5</f>
        <v>10500</v>
      </c>
      <c r="AF72" s="19">
        <v>740</v>
      </c>
    </row>
    <row r="73" spans="1:32" s="23" customFormat="1" hidden="1" x14ac:dyDescent="0.25">
      <c r="A73" s="17" t="s">
        <v>295</v>
      </c>
      <c r="B73" s="18" t="s">
        <v>252</v>
      </c>
      <c r="C73" s="18" t="s">
        <v>241</v>
      </c>
      <c r="D73" s="19">
        <v>1250</v>
      </c>
      <c r="E73" s="19">
        <v>1400</v>
      </c>
      <c r="F73" s="19">
        <v>1250</v>
      </c>
      <c r="G73" s="19">
        <v>1400</v>
      </c>
      <c r="H73" s="19">
        <v>2800</v>
      </c>
      <c r="I73" s="20">
        <f t="shared" si="39"/>
        <v>16.0626</v>
      </c>
      <c r="J73" s="21">
        <v>14.9475</v>
      </c>
      <c r="K73" s="21">
        <v>1.1151</v>
      </c>
      <c r="L73" s="22">
        <f t="shared" si="40"/>
        <v>8288.3016000000007</v>
      </c>
      <c r="M73" s="22">
        <f t="shared" si="41"/>
        <v>7712.91</v>
      </c>
      <c r="N73" s="22">
        <f t="shared" si="42"/>
        <v>575.39160000000004</v>
      </c>
      <c r="O73" s="19">
        <v>1000</v>
      </c>
      <c r="P73" s="19">
        <v>530</v>
      </c>
      <c r="Q73" s="19">
        <v>530</v>
      </c>
      <c r="R73" s="19">
        <v>530</v>
      </c>
      <c r="S73" s="19">
        <v>530</v>
      </c>
      <c r="T73" s="19">
        <v>600</v>
      </c>
      <c r="U73" s="19">
        <v>600</v>
      </c>
      <c r="V73" s="22">
        <f t="shared" si="43"/>
        <v>11600</v>
      </c>
      <c r="W73" s="22">
        <f t="shared" si="44"/>
        <v>17600</v>
      </c>
      <c r="X73" s="19">
        <v>300</v>
      </c>
      <c r="Y73" s="19">
        <v>300</v>
      </c>
      <c r="Z73" s="19">
        <v>300</v>
      </c>
      <c r="AA73" s="19">
        <v>300</v>
      </c>
      <c r="AB73" s="19">
        <v>450</v>
      </c>
      <c r="AC73" s="19">
        <v>450</v>
      </c>
      <c r="AD73" s="22">
        <f t="shared" si="45"/>
        <v>6000</v>
      </c>
      <c r="AE73" s="22">
        <f t="shared" si="46"/>
        <v>10500</v>
      </c>
      <c r="AF73" s="19">
        <v>740</v>
      </c>
    </row>
    <row r="74" spans="1:32" s="23" customFormat="1" hidden="1" x14ac:dyDescent="0.25">
      <c r="A74" s="17" t="s">
        <v>295</v>
      </c>
      <c r="B74" s="18" t="s">
        <v>252</v>
      </c>
      <c r="C74" s="18" t="s">
        <v>242</v>
      </c>
      <c r="D74" s="19">
        <v>1250</v>
      </c>
      <c r="E74" s="19">
        <v>1400</v>
      </c>
      <c r="F74" s="19">
        <v>1250</v>
      </c>
      <c r="G74" s="19">
        <v>1400</v>
      </c>
      <c r="H74" s="19">
        <v>2800</v>
      </c>
      <c r="I74" s="20">
        <f t="shared" si="39"/>
        <v>16.0626</v>
      </c>
      <c r="J74" s="21">
        <v>14.9475</v>
      </c>
      <c r="K74" s="21">
        <v>1.1151</v>
      </c>
      <c r="L74" s="22">
        <f t="shared" si="40"/>
        <v>8288.3016000000007</v>
      </c>
      <c r="M74" s="22">
        <f t="shared" si="41"/>
        <v>7712.91</v>
      </c>
      <c r="N74" s="22">
        <f t="shared" si="42"/>
        <v>575.39160000000004</v>
      </c>
      <c r="O74" s="19">
        <v>1000</v>
      </c>
      <c r="P74" s="19">
        <v>530</v>
      </c>
      <c r="Q74" s="19">
        <v>530</v>
      </c>
      <c r="R74" s="19">
        <v>530</v>
      </c>
      <c r="S74" s="19">
        <v>530</v>
      </c>
      <c r="T74" s="19">
        <v>600</v>
      </c>
      <c r="U74" s="19">
        <v>600</v>
      </c>
      <c r="V74" s="22">
        <f t="shared" si="43"/>
        <v>11600</v>
      </c>
      <c r="W74" s="22">
        <f t="shared" si="44"/>
        <v>17600</v>
      </c>
      <c r="X74" s="19">
        <v>300</v>
      </c>
      <c r="Y74" s="19">
        <v>300</v>
      </c>
      <c r="Z74" s="19">
        <v>300</v>
      </c>
      <c r="AA74" s="19">
        <v>300</v>
      </c>
      <c r="AB74" s="19">
        <v>450</v>
      </c>
      <c r="AC74" s="19">
        <v>450</v>
      </c>
      <c r="AD74" s="22">
        <f t="shared" si="45"/>
        <v>6000</v>
      </c>
      <c r="AE74" s="22">
        <f t="shared" si="46"/>
        <v>10500</v>
      </c>
      <c r="AF74" s="19">
        <v>740</v>
      </c>
    </row>
    <row r="75" spans="1:32" s="23" customFormat="1" hidden="1" x14ac:dyDescent="0.25">
      <c r="A75" s="17" t="s">
        <v>295</v>
      </c>
      <c r="B75" s="18" t="s">
        <v>252</v>
      </c>
      <c r="C75" s="18" t="s">
        <v>243</v>
      </c>
      <c r="D75" s="19">
        <v>1250</v>
      </c>
      <c r="E75" s="19">
        <v>1400</v>
      </c>
      <c r="F75" s="19">
        <v>1250</v>
      </c>
      <c r="G75" s="19">
        <v>1400</v>
      </c>
      <c r="H75" s="19">
        <v>2800</v>
      </c>
      <c r="I75" s="20">
        <f t="shared" si="39"/>
        <v>16.0626</v>
      </c>
      <c r="J75" s="21">
        <v>14.9475</v>
      </c>
      <c r="K75" s="21">
        <v>1.1151</v>
      </c>
      <c r="L75" s="22">
        <f t="shared" si="40"/>
        <v>8288.3016000000007</v>
      </c>
      <c r="M75" s="22">
        <f t="shared" si="41"/>
        <v>7712.91</v>
      </c>
      <c r="N75" s="22">
        <f t="shared" si="42"/>
        <v>575.39160000000004</v>
      </c>
      <c r="O75" s="19">
        <v>1000</v>
      </c>
      <c r="P75" s="19">
        <v>530</v>
      </c>
      <c r="Q75" s="19">
        <v>530</v>
      </c>
      <c r="R75" s="19">
        <v>530</v>
      </c>
      <c r="S75" s="19">
        <v>530</v>
      </c>
      <c r="T75" s="19">
        <v>600</v>
      </c>
      <c r="U75" s="19">
        <v>600</v>
      </c>
      <c r="V75" s="22">
        <f t="shared" si="43"/>
        <v>11600</v>
      </c>
      <c r="W75" s="22">
        <f t="shared" si="44"/>
        <v>17600</v>
      </c>
      <c r="X75" s="19">
        <v>300</v>
      </c>
      <c r="Y75" s="19">
        <v>300</v>
      </c>
      <c r="Z75" s="19">
        <v>300</v>
      </c>
      <c r="AA75" s="19">
        <v>300</v>
      </c>
      <c r="AB75" s="19">
        <v>450</v>
      </c>
      <c r="AC75" s="19">
        <v>450</v>
      </c>
      <c r="AD75" s="22">
        <f t="shared" si="45"/>
        <v>6000</v>
      </c>
      <c r="AE75" s="22">
        <f t="shared" si="46"/>
        <v>10500</v>
      </c>
      <c r="AF75" s="19">
        <v>740</v>
      </c>
    </row>
    <row r="76" spans="1:32" s="16" customFormat="1" hidden="1" x14ac:dyDescent="0.25">
      <c r="A76" s="13" t="s">
        <v>295</v>
      </c>
      <c r="B76" s="7" t="s">
        <v>284</v>
      </c>
      <c r="C76" s="7" t="s">
        <v>270</v>
      </c>
      <c r="D76" s="14">
        <f>AVERAGE(D77:D81)</f>
        <v>1250</v>
      </c>
      <c r="E76" s="14">
        <f t="shared" ref="E76:AF76" si="47">AVERAGE(E77:E81)</f>
        <v>1400</v>
      </c>
      <c r="F76" s="14">
        <f t="shared" si="47"/>
        <v>1250</v>
      </c>
      <c r="G76" s="14">
        <f t="shared" si="47"/>
        <v>1400</v>
      </c>
      <c r="H76" s="14">
        <f t="shared" si="47"/>
        <v>2800</v>
      </c>
      <c r="I76" s="15">
        <f t="shared" si="47"/>
        <v>16.330400000000001</v>
      </c>
      <c r="J76" s="15">
        <f t="shared" si="47"/>
        <v>14.9475</v>
      </c>
      <c r="K76" s="15">
        <f t="shared" si="47"/>
        <v>1.3829</v>
      </c>
      <c r="L76" s="14">
        <f t="shared" si="47"/>
        <v>8426.4863999999998</v>
      </c>
      <c r="M76" s="14">
        <f t="shared" si="47"/>
        <v>7712.9100000000008</v>
      </c>
      <c r="N76" s="14">
        <f t="shared" si="47"/>
        <v>713.57640000000004</v>
      </c>
      <c r="O76" s="14">
        <f t="shared" si="47"/>
        <v>860</v>
      </c>
      <c r="P76" s="14">
        <f t="shared" si="47"/>
        <v>460</v>
      </c>
      <c r="Q76" s="14">
        <f t="shared" si="47"/>
        <v>460</v>
      </c>
      <c r="R76" s="14">
        <f t="shared" si="47"/>
        <v>460</v>
      </c>
      <c r="S76" s="14">
        <f t="shared" si="47"/>
        <v>460</v>
      </c>
      <c r="T76" s="14">
        <f t="shared" si="47"/>
        <v>720</v>
      </c>
      <c r="U76" s="14">
        <f t="shared" si="47"/>
        <v>720</v>
      </c>
      <c r="V76" s="14">
        <f t="shared" si="47"/>
        <v>10060</v>
      </c>
      <c r="W76" s="14">
        <f t="shared" si="47"/>
        <v>17260</v>
      </c>
      <c r="X76" s="14">
        <f t="shared" si="47"/>
        <v>330</v>
      </c>
      <c r="Y76" s="14">
        <f t="shared" si="47"/>
        <v>330</v>
      </c>
      <c r="Z76" s="14">
        <f t="shared" si="47"/>
        <v>330</v>
      </c>
      <c r="AA76" s="14">
        <f t="shared" si="47"/>
        <v>330</v>
      </c>
      <c r="AB76" s="14">
        <f t="shared" si="47"/>
        <v>530</v>
      </c>
      <c r="AC76" s="14">
        <f t="shared" si="47"/>
        <v>530</v>
      </c>
      <c r="AD76" s="14">
        <f t="shared" si="47"/>
        <v>6600</v>
      </c>
      <c r="AE76" s="14">
        <f t="shared" si="47"/>
        <v>11900</v>
      </c>
      <c r="AF76" s="14">
        <f t="shared" si="47"/>
        <v>660</v>
      </c>
    </row>
    <row r="77" spans="1:32" s="23" customFormat="1" hidden="1" x14ac:dyDescent="0.25">
      <c r="A77" s="17" t="s">
        <v>295</v>
      </c>
      <c r="B77" s="18" t="s">
        <v>253</v>
      </c>
      <c r="C77" s="18" t="s">
        <v>96</v>
      </c>
      <c r="D77" s="19">
        <v>1250</v>
      </c>
      <c r="E77" s="19">
        <v>1400</v>
      </c>
      <c r="F77" s="19">
        <v>1250</v>
      </c>
      <c r="G77" s="19">
        <v>1400</v>
      </c>
      <c r="H77" s="19">
        <v>2800</v>
      </c>
      <c r="I77" s="20">
        <f>J77+K77</f>
        <v>16.330400000000001</v>
      </c>
      <c r="J77" s="21">
        <v>14.9475</v>
      </c>
      <c r="K77" s="21">
        <v>1.3829</v>
      </c>
      <c r="L77" s="22">
        <f>M77+N77</f>
        <v>8426.4863999999998</v>
      </c>
      <c r="M77" s="22">
        <f>J77*516</f>
        <v>7712.91</v>
      </c>
      <c r="N77" s="22">
        <f>K77*516</f>
        <v>713.57640000000004</v>
      </c>
      <c r="O77" s="19">
        <v>860</v>
      </c>
      <c r="P77" s="19">
        <v>460</v>
      </c>
      <c r="Q77" s="19">
        <v>460</v>
      </c>
      <c r="R77" s="19">
        <v>460</v>
      </c>
      <c r="S77" s="19">
        <v>460</v>
      </c>
      <c r="T77" s="19">
        <v>720</v>
      </c>
      <c r="U77" s="19">
        <v>720</v>
      </c>
      <c r="V77" s="22">
        <f>O77+P77*1+Q77*9+R77*2+S77*8</f>
        <v>10060</v>
      </c>
      <c r="W77" s="22">
        <f>O77+P77*1+Q77*9+R77*2+S77*8+T77*5+U77*5</f>
        <v>17260</v>
      </c>
      <c r="X77" s="19">
        <v>330</v>
      </c>
      <c r="Y77" s="19">
        <v>330</v>
      </c>
      <c r="Z77" s="19">
        <v>330</v>
      </c>
      <c r="AA77" s="19">
        <v>330</v>
      </c>
      <c r="AB77" s="19">
        <v>530</v>
      </c>
      <c r="AC77" s="19">
        <v>530</v>
      </c>
      <c r="AD77" s="22">
        <f>X77*1+Y77*9+Z77*2+AA77*8</f>
        <v>6600</v>
      </c>
      <c r="AE77" s="22">
        <f>X77*1+Y77*9+Z77*2+AA77*8+AB77*5+AC77*5</f>
        <v>11900</v>
      </c>
      <c r="AF77" s="19">
        <v>660</v>
      </c>
    </row>
    <row r="78" spans="1:32" s="23" customFormat="1" hidden="1" x14ac:dyDescent="0.25">
      <c r="A78" s="17" t="s">
        <v>295</v>
      </c>
      <c r="B78" s="18" t="s">
        <v>253</v>
      </c>
      <c r="C78" s="18" t="s">
        <v>95</v>
      </c>
      <c r="D78" s="19">
        <v>1250</v>
      </c>
      <c r="E78" s="19">
        <v>1400</v>
      </c>
      <c r="F78" s="19">
        <v>1250</v>
      </c>
      <c r="G78" s="19">
        <v>1400</v>
      </c>
      <c r="H78" s="19">
        <v>2800</v>
      </c>
      <c r="I78" s="20">
        <f t="shared" ref="I78:I81" si="48">J78+K78</f>
        <v>16.330400000000001</v>
      </c>
      <c r="J78" s="21">
        <v>14.9475</v>
      </c>
      <c r="K78" s="21">
        <v>1.3829</v>
      </c>
      <c r="L78" s="22">
        <f t="shared" ref="L78:L81" si="49">M78+N78</f>
        <v>8426.4863999999998</v>
      </c>
      <c r="M78" s="22">
        <f t="shared" ref="M78:M81" si="50">J78*516</f>
        <v>7712.91</v>
      </c>
      <c r="N78" s="22">
        <f t="shared" ref="N78:N81" si="51">K78*516</f>
        <v>713.57640000000004</v>
      </c>
      <c r="O78" s="19">
        <v>860</v>
      </c>
      <c r="P78" s="19">
        <v>460</v>
      </c>
      <c r="Q78" s="19">
        <v>460</v>
      </c>
      <c r="R78" s="19">
        <v>460</v>
      </c>
      <c r="S78" s="19">
        <v>460</v>
      </c>
      <c r="T78" s="19">
        <v>720</v>
      </c>
      <c r="U78" s="19">
        <v>720</v>
      </c>
      <c r="V78" s="22">
        <f t="shared" ref="V78:V81" si="52">O78+P78*1+Q78*9+R78*2+S78*8</f>
        <v>10060</v>
      </c>
      <c r="W78" s="22">
        <f t="shared" ref="W78:W81" si="53">O78+P78*1+Q78*9+R78*2+S78*8+T78*5+U78*5</f>
        <v>17260</v>
      </c>
      <c r="X78" s="19">
        <v>330</v>
      </c>
      <c r="Y78" s="19">
        <v>330</v>
      </c>
      <c r="Z78" s="19">
        <v>330</v>
      </c>
      <c r="AA78" s="19">
        <v>330</v>
      </c>
      <c r="AB78" s="19">
        <v>530</v>
      </c>
      <c r="AC78" s="19">
        <v>530</v>
      </c>
      <c r="AD78" s="22">
        <f t="shared" ref="AD78:AD81" si="54">X78*1+Y78*9+Z78*2+AA78*8</f>
        <v>6600</v>
      </c>
      <c r="AE78" s="22">
        <f t="shared" ref="AE78:AE81" si="55">X78*1+Y78*9+Z78*2+AA78*8+AB78*5+AC78*5</f>
        <v>11900</v>
      </c>
      <c r="AF78" s="19">
        <v>660</v>
      </c>
    </row>
    <row r="79" spans="1:32" s="23" customFormat="1" hidden="1" x14ac:dyDescent="0.25">
      <c r="A79" s="17" t="s">
        <v>295</v>
      </c>
      <c r="B79" s="18" t="s">
        <v>253</v>
      </c>
      <c r="C79" s="18" t="s">
        <v>97</v>
      </c>
      <c r="D79" s="19">
        <v>1250</v>
      </c>
      <c r="E79" s="19">
        <v>1400</v>
      </c>
      <c r="F79" s="19">
        <v>1250</v>
      </c>
      <c r="G79" s="19">
        <v>1400</v>
      </c>
      <c r="H79" s="19">
        <v>2800</v>
      </c>
      <c r="I79" s="20">
        <f t="shared" si="48"/>
        <v>16.330400000000001</v>
      </c>
      <c r="J79" s="21">
        <v>14.9475</v>
      </c>
      <c r="K79" s="21">
        <v>1.3829</v>
      </c>
      <c r="L79" s="22">
        <f t="shared" si="49"/>
        <v>8426.4863999999998</v>
      </c>
      <c r="M79" s="22">
        <f t="shared" si="50"/>
        <v>7712.91</v>
      </c>
      <c r="N79" s="22">
        <f t="shared" si="51"/>
        <v>713.57640000000004</v>
      </c>
      <c r="O79" s="19">
        <v>860</v>
      </c>
      <c r="P79" s="19">
        <v>460</v>
      </c>
      <c r="Q79" s="19">
        <v>460</v>
      </c>
      <c r="R79" s="19">
        <v>460</v>
      </c>
      <c r="S79" s="19">
        <v>460</v>
      </c>
      <c r="T79" s="19">
        <v>720</v>
      </c>
      <c r="U79" s="19">
        <v>720</v>
      </c>
      <c r="V79" s="22">
        <f t="shared" si="52"/>
        <v>10060</v>
      </c>
      <c r="W79" s="22">
        <f t="shared" si="53"/>
        <v>17260</v>
      </c>
      <c r="X79" s="19">
        <v>330</v>
      </c>
      <c r="Y79" s="19">
        <v>330</v>
      </c>
      <c r="Z79" s="19">
        <v>330</v>
      </c>
      <c r="AA79" s="19">
        <v>330</v>
      </c>
      <c r="AB79" s="19">
        <v>530</v>
      </c>
      <c r="AC79" s="19">
        <v>530</v>
      </c>
      <c r="AD79" s="22">
        <f t="shared" si="54"/>
        <v>6600</v>
      </c>
      <c r="AE79" s="22">
        <f t="shared" si="55"/>
        <v>11900</v>
      </c>
      <c r="AF79" s="19">
        <v>660</v>
      </c>
    </row>
    <row r="80" spans="1:32" s="23" customFormat="1" hidden="1" x14ac:dyDescent="0.25">
      <c r="A80" s="17" t="s">
        <v>295</v>
      </c>
      <c r="B80" s="18" t="s">
        <v>253</v>
      </c>
      <c r="C80" s="18" t="s">
        <v>244</v>
      </c>
      <c r="D80" s="19">
        <v>1250</v>
      </c>
      <c r="E80" s="19">
        <v>1400</v>
      </c>
      <c r="F80" s="19">
        <v>1250</v>
      </c>
      <c r="G80" s="19">
        <v>1400</v>
      </c>
      <c r="H80" s="19">
        <v>2800</v>
      </c>
      <c r="I80" s="20">
        <f t="shared" si="48"/>
        <v>16.330400000000001</v>
      </c>
      <c r="J80" s="21">
        <v>14.9475</v>
      </c>
      <c r="K80" s="21">
        <v>1.3829</v>
      </c>
      <c r="L80" s="22">
        <f t="shared" si="49"/>
        <v>8426.4863999999998</v>
      </c>
      <c r="M80" s="22">
        <f t="shared" si="50"/>
        <v>7712.91</v>
      </c>
      <c r="N80" s="22">
        <f t="shared" si="51"/>
        <v>713.57640000000004</v>
      </c>
      <c r="O80" s="19">
        <v>860</v>
      </c>
      <c r="P80" s="19">
        <v>460</v>
      </c>
      <c r="Q80" s="19">
        <v>460</v>
      </c>
      <c r="R80" s="19">
        <v>460</v>
      </c>
      <c r="S80" s="19">
        <v>460</v>
      </c>
      <c r="T80" s="19">
        <v>720</v>
      </c>
      <c r="U80" s="19">
        <v>720</v>
      </c>
      <c r="V80" s="22">
        <f t="shared" si="52"/>
        <v>10060</v>
      </c>
      <c r="W80" s="22">
        <f t="shared" si="53"/>
        <v>17260</v>
      </c>
      <c r="X80" s="19">
        <v>330</v>
      </c>
      <c r="Y80" s="19">
        <v>330</v>
      </c>
      <c r="Z80" s="19">
        <v>330</v>
      </c>
      <c r="AA80" s="19">
        <v>330</v>
      </c>
      <c r="AB80" s="19">
        <v>530</v>
      </c>
      <c r="AC80" s="19">
        <v>530</v>
      </c>
      <c r="AD80" s="22">
        <f t="shared" si="54"/>
        <v>6600</v>
      </c>
      <c r="AE80" s="22">
        <f t="shared" si="55"/>
        <v>11900</v>
      </c>
      <c r="AF80" s="19">
        <v>660</v>
      </c>
    </row>
    <row r="81" spans="1:32" s="23" customFormat="1" hidden="1" x14ac:dyDescent="0.25">
      <c r="A81" s="17" t="s">
        <v>295</v>
      </c>
      <c r="B81" s="18" t="s">
        <v>253</v>
      </c>
      <c r="C81" s="18" t="s">
        <v>245</v>
      </c>
      <c r="D81" s="19">
        <v>1250</v>
      </c>
      <c r="E81" s="19">
        <v>1400</v>
      </c>
      <c r="F81" s="19">
        <v>1250</v>
      </c>
      <c r="G81" s="19">
        <v>1400</v>
      </c>
      <c r="H81" s="19">
        <v>2800</v>
      </c>
      <c r="I81" s="20">
        <f t="shared" si="48"/>
        <v>16.330400000000001</v>
      </c>
      <c r="J81" s="21">
        <v>14.9475</v>
      </c>
      <c r="K81" s="21">
        <v>1.3829</v>
      </c>
      <c r="L81" s="22">
        <f t="shared" si="49"/>
        <v>8426.4863999999998</v>
      </c>
      <c r="M81" s="22">
        <f t="shared" si="50"/>
        <v>7712.91</v>
      </c>
      <c r="N81" s="22">
        <f t="shared" si="51"/>
        <v>713.57640000000004</v>
      </c>
      <c r="O81" s="19">
        <v>860</v>
      </c>
      <c r="P81" s="19">
        <v>460</v>
      </c>
      <c r="Q81" s="19">
        <v>460</v>
      </c>
      <c r="R81" s="19">
        <v>460</v>
      </c>
      <c r="S81" s="19">
        <v>460</v>
      </c>
      <c r="T81" s="19">
        <v>720</v>
      </c>
      <c r="U81" s="19">
        <v>720</v>
      </c>
      <c r="V81" s="22">
        <f t="shared" si="52"/>
        <v>10060</v>
      </c>
      <c r="W81" s="22">
        <f t="shared" si="53"/>
        <v>17260</v>
      </c>
      <c r="X81" s="19">
        <v>330</v>
      </c>
      <c r="Y81" s="19">
        <v>330</v>
      </c>
      <c r="Z81" s="19">
        <v>330</v>
      </c>
      <c r="AA81" s="19">
        <v>330</v>
      </c>
      <c r="AB81" s="19">
        <v>530</v>
      </c>
      <c r="AC81" s="19">
        <v>530</v>
      </c>
      <c r="AD81" s="22">
        <f t="shared" si="54"/>
        <v>6600</v>
      </c>
      <c r="AE81" s="22">
        <f t="shared" si="55"/>
        <v>11900</v>
      </c>
      <c r="AF81" s="19">
        <v>660</v>
      </c>
    </row>
    <row r="82" spans="1:32" s="16" customFormat="1" hidden="1" x14ac:dyDescent="0.25">
      <c r="A82" s="13" t="s">
        <v>295</v>
      </c>
      <c r="B82" s="7" t="s">
        <v>285</v>
      </c>
      <c r="C82" s="7" t="s">
        <v>271</v>
      </c>
      <c r="D82" s="26"/>
      <c r="E82" s="26"/>
      <c r="F82" s="14">
        <f>AVERAGE(F83:F87)</f>
        <v>1250</v>
      </c>
      <c r="G82" s="14">
        <f t="shared" ref="G82:AF82" si="56">AVERAGE(G83:G87)</f>
        <v>1300</v>
      </c>
      <c r="H82" s="14">
        <f t="shared" si="56"/>
        <v>2800</v>
      </c>
      <c r="I82" s="15">
        <f t="shared" si="56"/>
        <v>16.8416</v>
      </c>
      <c r="J82" s="15">
        <f t="shared" si="56"/>
        <v>14.9475</v>
      </c>
      <c r="K82" s="15">
        <f t="shared" si="56"/>
        <v>1.8940999999999999</v>
      </c>
      <c r="L82" s="14">
        <f t="shared" si="56"/>
        <v>8690.2656000000006</v>
      </c>
      <c r="M82" s="14">
        <f t="shared" si="56"/>
        <v>7712.9100000000008</v>
      </c>
      <c r="N82" s="14">
        <f t="shared" si="56"/>
        <v>977.35560000000009</v>
      </c>
      <c r="O82" s="14">
        <f t="shared" si="56"/>
        <v>850</v>
      </c>
      <c r="P82" s="14">
        <f t="shared" si="56"/>
        <v>670</v>
      </c>
      <c r="Q82" s="14">
        <f t="shared" si="56"/>
        <v>670</v>
      </c>
      <c r="R82" s="14">
        <f t="shared" si="56"/>
        <v>670</v>
      </c>
      <c r="S82" s="14">
        <f t="shared" si="56"/>
        <v>670</v>
      </c>
      <c r="T82" s="14">
        <f t="shared" si="56"/>
        <v>910</v>
      </c>
      <c r="U82" s="14">
        <f t="shared" si="56"/>
        <v>910</v>
      </c>
      <c r="V82" s="14">
        <f t="shared" si="56"/>
        <v>14250</v>
      </c>
      <c r="W82" s="14">
        <f t="shared" si="56"/>
        <v>23350</v>
      </c>
      <c r="X82" s="14">
        <f t="shared" si="56"/>
        <v>460</v>
      </c>
      <c r="Y82" s="14">
        <f t="shared" si="56"/>
        <v>460</v>
      </c>
      <c r="Z82" s="14">
        <f t="shared" si="56"/>
        <v>460</v>
      </c>
      <c r="AA82" s="14">
        <f t="shared" si="56"/>
        <v>460</v>
      </c>
      <c r="AB82" s="14">
        <f t="shared" si="56"/>
        <v>620</v>
      </c>
      <c r="AC82" s="14">
        <f t="shared" si="56"/>
        <v>620</v>
      </c>
      <c r="AD82" s="14">
        <f t="shared" si="56"/>
        <v>9200</v>
      </c>
      <c r="AE82" s="14">
        <f t="shared" si="56"/>
        <v>15400</v>
      </c>
      <c r="AF82" s="14">
        <f t="shared" si="56"/>
        <v>600</v>
      </c>
    </row>
    <row r="83" spans="1:32" s="23" customFormat="1" hidden="1" x14ac:dyDescent="0.25">
      <c r="A83" s="17" t="s">
        <v>295</v>
      </c>
      <c r="B83" s="18" t="s">
        <v>254</v>
      </c>
      <c r="C83" s="18" t="s">
        <v>95</v>
      </c>
      <c r="D83" s="24"/>
      <c r="E83" s="24"/>
      <c r="F83" s="19">
        <v>1250</v>
      </c>
      <c r="G83" s="19">
        <v>1300</v>
      </c>
      <c r="H83" s="19">
        <v>2800</v>
      </c>
      <c r="I83" s="20">
        <f>J83+K83</f>
        <v>16.8416</v>
      </c>
      <c r="J83" s="21">
        <v>14.9475</v>
      </c>
      <c r="K83" s="21">
        <v>1.8940999999999999</v>
      </c>
      <c r="L83" s="22">
        <f>M83+N83</f>
        <v>8690.2656000000006</v>
      </c>
      <c r="M83" s="22">
        <f>J83*516</f>
        <v>7712.91</v>
      </c>
      <c r="N83" s="22">
        <f>K83*516</f>
        <v>977.35559999999998</v>
      </c>
      <c r="O83" s="19">
        <v>850</v>
      </c>
      <c r="P83" s="19">
        <v>670</v>
      </c>
      <c r="Q83" s="19">
        <v>670</v>
      </c>
      <c r="R83" s="19">
        <v>670</v>
      </c>
      <c r="S83" s="19">
        <v>670</v>
      </c>
      <c r="T83" s="19">
        <v>910</v>
      </c>
      <c r="U83" s="19">
        <v>910</v>
      </c>
      <c r="V83" s="22">
        <f>O83+P83*1+Q83*9+R83*2+S83*8</f>
        <v>14250</v>
      </c>
      <c r="W83" s="22">
        <f>O83+P83*1+Q83*9+R83*2+S83*8+T83*5+U83*5</f>
        <v>23350</v>
      </c>
      <c r="X83" s="19">
        <v>460</v>
      </c>
      <c r="Y83" s="19">
        <v>460</v>
      </c>
      <c r="Z83" s="19">
        <v>460</v>
      </c>
      <c r="AA83" s="19">
        <v>460</v>
      </c>
      <c r="AB83" s="19">
        <v>620</v>
      </c>
      <c r="AC83" s="19">
        <v>620</v>
      </c>
      <c r="AD83" s="22">
        <f>X83*1+Y83*9+Z83*2+AA83*8</f>
        <v>9200</v>
      </c>
      <c r="AE83" s="22">
        <f>X83*1+Y83*9+Z83*2+AA83*8+AB83*5+AC83*5</f>
        <v>15400</v>
      </c>
      <c r="AF83" s="19">
        <v>600</v>
      </c>
    </row>
    <row r="84" spans="1:32" s="23" customFormat="1" hidden="1" x14ac:dyDescent="0.25">
      <c r="A84" s="17" t="s">
        <v>295</v>
      </c>
      <c r="B84" s="18" t="s">
        <v>254</v>
      </c>
      <c r="C84" s="18" t="s">
        <v>98</v>
      </c>
      <c r="D84" s="24"/>
      <c r="E84" s="24"/>
      <c r="F84" s="19">
        <v>1250</v>
      </c>
      <c r="G84" s="19">
        <v>1300</v>
      </c>
      <c r="H84" s="19">
        <v>2800</v>
      </c>
      <c r="I84" s="20">
        <f t="shared" ref="I84:I87" si="57">J84+K84</f>
        <v>16.8416</v>
      </c>
      <c r="J84" s="21">
        <v>14.9475</v>
      </c>
      <c r="K84" s="21">
        <v>1.8940999999999999</v>
      </c>
      <c r="L84" s="22">
        <f t="shared" ref="L84:L87" si="58">M84+N84</f>
        <v>8690.2656000000006</v>
      </c>
      <c r="M84" s="22">
        <f t="shared" ref="M84:M87" si="59">J84*516</f>
        <v>7712.91</v>
      </c>
      <c r="N84" s="22">
        <f t="shared" ref="N84:N87" si="60">K84*516</f>
        <v>977.35559999999998</v>
      </c>
      <c r="O84" s="19">
        <v>850</v>
      </c>
      <c r="P84" s="19">
        <v>670</v>
      </c>
      <c r="Q84" s="19">
        <v>670</v>
      </c>
      <c r="R84" s="19">
        <v>670</v>
      </c>
      <c r="S84" s="19">
        <v>670</v>
      </c>
      <c r="T84" s="19">
        <v>910</v>
      </c>
      <c r="U84" s="19">
        <v>910</v>
      </c>
      <c r="V84" s="22">
        <f t="shared" ref="V84:V87" si="61">O84+P84*1+Q84*9+R84*2+S84*8</f>
        <v>14250</v>
      </c>
      <c r="W84" s="22">
        <f t="shared" ref="W84:W87" si="62">O84+P84*1+Q84*9+R84*2+S84*8+T84*5+U84*5</f>
        <v>23350</v>
      </c>
      <c r="X84" s="19">
        <v>460</v>
      </c>
      <c r="Y84" s="19">
        <v>460</v>
      </c>
      <c r="Z84" s="19">
        <v>460</v>
      </c>
      <c r="AA84" s="19">
        <v>460</v>
      </c>
      <c r="AB84" s="19">
        <v>620</v>
      </c>
      <c r="AC84" s="19">
        <v>620</v>
      </c>
      <c r="AD84" s="22">
        <f t="shared" ref="AD84:AD87" si="63">X84*1+Y84*9+Z84*2+AA84*8</f>
        <v>9200</v>
      </c>
      <c r="AE84" s="22">
        <f t="shared" ref="AE84:AE87" si="64">X84*1+Y84*9+Z84*2+AA84*8+AB84*5+AC84*5</f>
        <v>15400</v>
      </c>
      <c r="AF84" s="19">
        <v>600</v>
      </c>
    </row>
    <row r="85" spans="1:32" s="23" customFormat="1" hidden="1" x14ac:dyDescent="0.25">
      <c r="A85" s="17" t="s">
        <v>295</v>
      </c>
      <c r="B85" s="18" t="s">
        <v>254</v>
      </c>
      <c r="C85" s="18" t="s">
        <v>96</v>
      </c>
      <c r="D85" s="24"/>
      <c r="E85" s="24"/>
      <c r="F85" s="19">
        <v>1250</v>
      </c>
      <c r="G85" s="19">
        <v>1300</v>
      </c>
      <c r="H85" s="19">
        <v>2800</v>
      </c>
      <c r="I85" s="20">
        <f t="shared" si="57"/>
        <v>16.8416</v>
      </c>
      <c r="J85" s="21">
        <v>14.9475</v>
      </c>
      <c r="K85" s="21">
        <v>1.8940999999999999</v>
      </c>
      <c r="L85" s="22">
        <f t="shared" si="58"/>
        <v>8690.2656000000006</v>
      </c>
      <c r="M85" s="22">
        <f t="shared" si="59"/>
        <v>7712.91</v>
      </c>
      <c r="N85" s="22">
        <f t="shared" si="60"/>
        <v>977.35559999999998</v>
      </c>
      <c r="O85" s="19">
        <v>850</v>
      </c>
      <c r="P85" s="19">
        <v>670</v>
      </c>
      <c r="Q85" s="19">
        <v>670</v>
      </c>
      <c r="R85" s="19">
        <v>670</v>
      </c>
      <c r="S85" s="19">
        <v>670</v>
      </c>
      <c r="T85" s="19">
        <v>910</v>
      </c>
      <c r="U85" s="19">
        <v>910</v>
      </c>
      <c r="V85" s="22">
        <f t="shared" si="61"/>
        <v>14250</v>
      </c>
      <c r="W85" s="22">
        <f t="shared" si="62"/>
        <v>23350</v>
      </c>
      <c r="X85" s="19">
        <v>460</v>
      </c>
      <c r="Y85" s="19">
        <v>460</v>
      </c>
      <c r="Z85" s="19">
        <v>460</v>
      </c>
      <c r="AA85" s="19">
        <v>460</v>
      </c>
      <c r="AB85" s="19">
        <v>620</v>
      </c>
      <c r="AC85" s="19">
        <v>620</v>
      </c>
      <c r="AD85" s="22">
        <f t="shared" si="63"/>
        <v>9200</v>
      </c>
      <c r="AE85" s="22">
        <f t="shared" si="64"/>
        <v>15400</v>
      </c>
      <c r="AF85" s="19">
        <v>600</v>
      </c>
    </row>
    <row r="86" spans="1:32" s="23" customFormat="1" hidden="1" x14ac:dyDescent="0.25">
      <c r="A86" s="17" t="s">
        <v>295</v>
      </c>
      <c r="B86" s="18" t="s">
        <v>254</v>
      </c>
      <c r="C86" s="18" t="s">
        <v>99</v>
      </c>
      <c r="D86" s="24"/>
      <c r="E86" s="24"/>
      <c r="F86" s="19">
        <v>1250</v>
      </c>
      <c r="G86" s="19">
        <v>1300</v>
      </c>
      <c r="H86" s="19">
        <v>2800</v>
      </c>
      <c r="I86" s="20">
        <f t="shared" si="57"/>
        <v>16.8416</v>
      </c>
      <c r="J86" s="21">
        <v>14.9475</v>
      </c>
      <c r="K86" s="21">
        <v>1.8940999999999999</v>
      </c>
      <c r="L86" s="22">
        <f t="shared" si="58"/>
        <v>8690.2656000000006</v>
      </c>
      <c r="M86" s="22">
        <f t="shared" si="59"/>
        <v>7712.91</v>
      </c>
      <c r="N86" s="22">
        <f t="shared" si="60"/>
        <v>977.35559999999998</v>
      </c>
      <c r="O86" s="19">
        <v>850</v>
      </c>
      <c r="P86" s="19">
        <v>670</v>
      </c>
      <c r="Q86" s="19">
        <v>670</v>
      </c>
      <c r="R86" s="19">
        <v>670</v>
      </c>
      <c r="S86" s="19">
        <v>670</v>
      </c>
      <c r="T86" s="19">
        <v>910</v>
      </c>
      <c r="U86" s="19">
        <v>910</v>
      </c>
      <c r="V86" s="22">
        <f t="shared" si="61"/>
        <v>14250</v>
      </c>
      <c r="W86" s="22">
        <f t="shared" si="62"/>
        <v>23350</v>
      </c>
      <c r="X86" s="19">
        <v>460</v>
      </c>
      <c r="Y86" s="19">
        <v>460</v>
      </c>
      <c r="Z86" s="19">
        <v>460</v>
      </c>
      <c r="AA86" s="19">
        <v>460</v>
      </c>
      <c r="AB86" s="19">
        <v>620</v>
      </c>
      <c r="AC86" s="19">
        <v>620</v>
      </c>
      <c r="AD86" s="22">
        <f t="shared" si="63"/>
        <v>9200</v>
      </c>
      <c r="AE86" s="22">
        <f t="shared" si="64"/>
        <v>15400</v>
      </c>
      <c r="AF86" s="19">
        <v>600</v>
      </c>
    </row>
    <row r="87" spans="1:32" s="23" customFormat="1" hidden="1" x14ac:dyDescent="0.25">
      <c r="A87" s="17" t="s">
        <v>295</v>
      </c>
      <c r="B87" s="18" t="s">
        <v>254</v>
      </c>
      <c r="C87" s="18" t="s">
        <v>246</v>
      </c>
      <c r="D87" s="24"/>
      <c r="E87" s="24"/>
      <c r="F87" s="19">
        <v>1250</v>
      </c>
      <c r="G87" s="19">
        <v>1300</v>
      </c>
      <c r="H87" s="19">
        <v>2800</v>
      </c>
      <c r="I87" s="20">
        <f t="shared" si="57"/>
        <v>16.8416</v>
      </c>
      <c r="J87" s="21">
        <v>14.9475</v>
      </c>
      <c r="K87" s="21">
        <v>1.8940999999999999</v>
      </c>
      <c r="L87" s="22">
        <f t="shared" si="58"/>
        <v>8690.2656000000006</v>
      </c>
      <c r="M87" s="22">
        <f t="shared" si="59"/>
        <v>7712.91</v>
      </c>
      <c r="N87" s="22">
        <f t="shared" si="60"/>
        <v>977.35559999999998</v>
      </c>
      <c r="O87" s="19">
        <v>850</v>
      </c>
      <c r="P87" s="19">
        <v>670</v>
      </c>
      <c r="Q87" s="19">
        <v>670</v>
      </c>
      <c r="R87" s="19">
        <v>670</v>
      </c>
      <c r="S87" s="19">
        <v>670</v>
      </c>
      <c r="T87" s="19">
        <v>910</v>
      </c>
      <c r="U87" s="19">
        <v>910</v>
      </c>
      <c r="V87" s="22">
        <f t="shared" si="61"/>
        <v>14250</v>
      </c>
      <c r="W87" s="22">
        <f t="shared" si="62"/>
        <v>23350</v>
      </c>
      <c r="X87" s="19">
        <v>460</v>
      </c>
      <c r="Y87" s="19">
        <v>460</v>
      </c>
      <c r="Z87" s="19">
        <v>460</v>
      </c>
      <c r="AA87" s="19">
        <v>460</v>
      </c>
      <c r="AB87" s="19">
        <v>620</v>
      </c>
      <c r="AC87" s="19">
        <v>620</v>
      </c>
      <c r="AD87" s="22">
        <f t="shared" si="63"/>
        <v>9200</v>
      </c>
      <c r="AE87" s="22">
        <f t="shared" si="64"/>
        <v>15400</v>
      </c>
      <c r="AF87" s="19">
        <v>600</v>
      </c>
    </row>
    <row r="88" spans="1:32" s="16" customFormat="1" hidden="1" x14ac:dyDescent="0.25">
      <c r="A88" s="13" t="s">
        <v>295</v>
      </c>
      <c r="B88" s="7" t="s">
        <v>255</v>
      </c>
      <c r="C88" s="7" t="s">
        <v>104</v>
      </c>
      <c r="D88" s="26"/>
      <c r="E88" s="26"/>
      <c r="F88" s="14">
        <f>AVERAGE(F89)</f>
        <v>1150</v>
      </c>
      <c r="G88" s="14">
        <f t="shared" ref="G88:AF88" si="65">AVERAGE(G89)</f>
        <v>1200</v>
      </c>
      <c r="H88" s="14">
        <f t="shared" si="65"/>
        <v>2800</v>
      </c>
      <c r="I88" s="15">
        <f t="shared" si="65"/>
        <v>17.259799999999998</v>
      </c>
      <c r="J88" s="15">
        <f t="shared" si="65"/>
        <v>14.9475</v>
      </c>
      <c r="K88" s="15">
        <f t="shared" si="65"/>
        <v>2.3123</v>
      </c>
      <c r="L88" s="14">
        <f t="shared" si="65"/>
        <v>8906.0568000000003</v>
      </c>
      <c r="M88" s="14">
        <f t="shared" si="65"/>
        <v>7712.91</v>
      </c>
      <c r="N88" s="14">
        <f t="shared" si="65"/>
        <v>1193.1468</v>
      </c>
      <c r="O88" s="14">
        <f t="shared" si="65"/>
        <v>680</v>
      </c>
      <c r="P88" s="14">
        <f t="shared" si="65"/>
        <v>460</v>
      </c>
      <c r="Q88" s="14">
        <f t="shared" si="65"/>
        <v>460</v>
      </c>
      <c r="R88" s="14">
        <f t="shared" si="65"/>
        <v>460</v>
      </c>
      <c r="S88" s="14">
        <f t="shared" si="65"/>
        <v>460</v>
      </c>
      <c r="T88" s="14">
        <f t="shared" si="65"/>
        <v>630</v>
      </c>
      <c r="U88" s="14">
        <f t="shared" si="65"/>
        <v>630</v>
      </c>
      <c r="V88" s="14">
        <f t="shared" si="65"/>
        <v>9880</v>
      </c>
      <c r="W88" s="14">
        <f t="shared" si="65"/>
        <v>16180</v>
      </c>
      <c r="X88" s="14">
        <f t="shared" si="65"/>
        <v>260</v>
      </c>
      <c r="Y88" s="14">
        <f t="shared" si="65"/>
        <v>260</v>
      </c>
      <c r="Z88" s="14">
        <f t="shared" si="65"/>
        <v>260</v>
      </c>
      <c r="AA88" s="14">
        <f t="shared" si="65"/>
        <v>260</v>
      </c>
      <c r="AB88" s="14">
        <f t="shared" si="65"/>
        <v>290</v>
      </c>
      <c r="AC88" s="14">
        <f t="shared" si="65"/>
        <v>290</v>
      </c>
      <c r="AD88" s="14">
        <f t="shared" si="65"/>
        <v>5200</v>
      </c>
      <c r="AE88" s="14">
        <f t="shared" si="65"/>
        <v>8100</v>
      </c>
      <c r="AF88" s="14">
        <f t="shared" si="65"/>
        <v>540</v>
      </c>
    </row>
    <row r="89" spans="1:32" s="23" customFormat="1" hidden="1" x14ac:dyDescent="0.25">
      <c r="A89" s="17" t="s">
        <v>295</v>
      </c>
      <c r="B89" s="18" t="s">
        <v>255</v>
      </c>
      <c r="C89" s="18" t="s">
        <v>20</v>
      </c>
      <c r="D89" s="24"/>
      <c r="E89" s="24"/>
      <c r="F89" s="19">
        <v>1150</v>
      </c>
      <c r="G89" s="19">
        <v>1200</v>
      </c>
      <c r="H89" s="19">
        <v>2800</v>
      </c>
      <c r="I89" s="20">
        <f>J89+K89</f>
        <v>17.259799999999998</v>
      </c>
      <c r="J89" s="21">
        <v>14.9475</v>
      </c>
      <c r="K89" s="21">
        <v>2.3123</v>
      </c>
      <c r="L89" s="22">
        <f>M89+N89</f>
        <v>8906.0568000000003</v>
      </c>
      <c r="M89" s="22">
        <f>J89*516</f>
        <v>7712.91</v>
      </c>
      <c r="N89" s="22">
        <f>K89*516</f>
        <v>1193.1468</v>
      </c>
      <c r="O89" s="19">
        <v>680</v>
      </c>
      <c r="P89" s="19">
        <v>460</v>
      </c>
      <c r="Q89" s="19">
        <v>460</v>
      </c>
      <c r="R89" s="19">
        <v>460</v>
      </c>
      <c r="S89" s="19">
        <v>460</v>
      </c>
      <c r="T89" s="19">
        <v>630</v>
      </c>
      <c r="U89" s="19">
        <v>630</v>
      </c>
      <c r="V89" s="22">
        <f>O89+P89*1+Q89*9+R89*2+S89*8</f>
        <v>9880</v>
      </c>
      <c r="W89" s="22">
        <f>O89+P89*1+Q89*9+R89*2+S89*8+T89*5+U89*5</f>
        <v>16180</v>
      </c>
      <c r="X89" s="19">
        <v>260</v>
      </c>
      <c r="Y89" s="19">
        <v>260</v>
      </c>
      <c r="Z89" s="19">
        <v>260</v>
      </c>
      <c r="AA89" s="19">
        <v>260</v>
      </c>
      <c r="AB89" s="19">
        <v>290</v>
      </c>
      <c r="AC89" s="19">
        <v>290</v>
      </c>
      <c r="AD89" s="22">
        <f>X89*1+Y89*9+Z89*2+AA89*8</f>
        <v>5200</v>
      </c>
      <c r="AE89" s="22">
        <f>X89*1+Y89*9+Z89*2+AA89*8+AB89*5+AC89*5</f>
        <v>8100</v>
      </c>
      <c r="AF89" s="19">
        <v>540</v>
      </c>
    </row>
    <row r="90" spans="1:32" s="16" customFormat="1" ht="27.75" customHeight="1" x14ac:dyDescent="0.25">
      <c r="A90" s="13" t="s">
        <v>304</v>
      </c>
      <c r="B90" s="7" t="s">
        <v>286</v>
      </c>
      <c r="C90" s="7" t="s">
        <v>272</v>
      </c>
      <c r="D90" s="26"/>
      <c r="E90" s="26"/>
      <c r="F90" s="14">
        <f t="shared" ref="F90:AF90" si="66">AVERAGE(F91:F121)</f>
        <v>1250</v>
      </c>
      <c r="G90" s="14">
        <f t="shared" si="66"/>
        <v>1300</v>
      </c>
      <c r="H90" s="14">
        <f t="shared" si="66"/>
        <v>3000</v>
      </c>
      <c r="I90" s="15">
        <f t="shared" si="66"/>
        <v>15.636199999999988</v>
      </c>
      <c r="J90" s="15">
        <f t="shared" si="66"/>
        <v>14.122999999999994</v>
      </c>
      <c r="K90" s="15">
        <f t="shared" si="66"/>
        <v>1.5131999999999997</v>
      </c>
      <c r="L90" s="14">
        <f t="shared" si="66"/>
        <v>8068.2792258064483</v>
      </c>
      <c r="M90" s="14">
        <f t="shared" si="66"/>
        <v>7287.4680645161243</v>
      </c>
      <c r="N90" s="14">
        <f t="shared" si="66"/>
        <v>780.81116129032273</v>
      </c>
      <c r="O90" s="14">
        <f t="shared" si="66"/>
        <v>830.45161290322585</v>
      </c>
      <c r="P90" s="14">
        <f t="shared" si="66"/>
        <v>521.06451612903231</v>
      </c>
      <c r="Q90" s="14">
        <f t="shared" si="66"/>
        <v>521.06451612903231</v>
      </c>
      <c r="R90" s="14">
        <f t="shared" si="66"/>
        <v>525.45161290322585</v>
      </c>
      <c r="S90" s="14">
        <f t="shared" si="66"/>
        <v>529.0322580645161</v>
      </c>
      <c r="T90" s="14">
        <f t="shared" si="66"/>
        <v>739.61290322580646</v>
      </c>
      <c r="U90" s="14">
        <f t="shared" si="66"/>
        <v>763.58064516129036</v>
      </c>
      <c r="V90" s="14">
        <f t="shared" si="66"/>
        <v>11324.258064516129</v>
      </c>
      <c r="W90" s="14">
        <f t="shared" si="66"/>
        <v>18840.225806451614</v>
      </c>
      <c r="X90" s="14">
        <f t="shared" si="66"/>
        <v>391.09677419354841</v>
      </c>
      <c r="Y90" s="14">
        <f t="shared" si="66"/>
        <v>391.09677419354841</v>
      </c>
      <c r="Z90" s="14">
        <f t="shared" si="66"/>
        <v>409.16129032258067</v>
      </c>
      <c r="AA90" s="14">
        <f t="shared" si="66"/>
        <v>406.67741935483872</v>
      </c>
      <c r="AB90" s="14">
        <f t="shared" si="66"/>
        <v>557.4387096774193</v>
      </c>
      <c r="AC90" s="14">
        <f t="shared" si="66"/>
        <v>558.80645161290317</v>
      </c>
      <c r="AD90" s="14">
        <f t="shared" si="66"/>
        <v>7982.7096774193551</v>
      </c>
      <c r="AE90" s="14">
        <f t="shared" si="66"/>
        <v>13563.935483870968</v>
      </c>
      <c r="AF90" s="14">
        <f t="shared" si="66"/>
        <v>556.77419354838707</v>
      </c>
    </row>
    <row r="91" spans="1:32" s="29" customFormat="1" ht="27.75" customHeight="1" x14ac:dyDescent="0.25">
      <c r="A91" s="13" t="s">
        <v>304</v>
      </c>
      <c r="B91" s="27" t="s">
        <v>256</v>
      </c>
      <c r="C91" s="27" t="s">
        <v>108</v>
      </c>
      <c r="D91" s="28"/>
      <c r="E91" s="28"/>
      <c r="F91" s="19">
        <v>1250</v>
      </c>
      <c r="G91" s="19">
        <v>1300</v>
      </c>
      <c r="H91" s="19">
        <v>3000</v>
      </c>
      <c r="I91" s="20">
        <f>J91+K91</f>
        <v>15.636199999999999</v>
      </c>
      <c r="J91" s="21">
        <v>14.122999999999999</v>
      </c>
      <c r="K91" s="41">
        <v>1.5132000000000001</v>
      </c>
      <c r="L91" s="22">
        <f>M91+N91</f>
        <v>8068.2791999999999</v>
      </c>
      <c r="M91" s="22">
        <f>J91*516</f>
        <v>7287.4679999999998</v>
      </c>
      <c r="N91" s="22">
        <f>K91*516</f>
        <v>780.8112000000001</v>
      </c>
      <c r="O91" s="39">
        <v>1160</v>
      </c>
      <c r="P91" s="39">
        <v>470</v>
      </c>
      <c r="Q91" s="39">
        <v>470</v>
      </c>
      <c r="R91" s="39">
        <v>470</v>
      </c>
      <c r="S91" s="39">
        <v>470</v>
      </c>
      <c r="T91" s="39">
        <v>470</v>
      </c>
      <c r="U91" s="39">
        <v>470</v>
      </c>
      <c r="V91" s="42">
        <f t="shared" ref="V91:V121" si="67">O91+P91*1+Q91*9+R91*2+S91*8</f>
        <v>10560</v>
      </c>
      <c r="W91" s="42">
        <f t="shared" ref="W91:W121" si="68">O91+P91*1+Q91*9+R91*2+S91*8+T91*5+U91*5</f>
        <v>15260</v>
      </c>
      <c r="X91" s="39">
        <v>373</v>
      </c>
      <c r="Y91" s="39">
        <v>373</v>
      </c>
      <c r="Z91" s="39">
        <v>373</v>
      </c>
      <c r="AA91" s="39">
        <v>373</v>
      </c>
      <c r="AB91" s="39">
        <v>465</v>
      </c>
      <c r="AC91" s="39">
        <v>465</v>
      </c>
      <c r="AD91" s="42">
        <f>X91*1+Y91*9+Z91*2+AA91*8</f>
        <v>7460</v>
      </c>
      <c r="AE91" s="42">
        <f>X91*1+Y91*9+Z91*2+AA91*8+AB91*5+AC91*5</f>
        <v>12110</v>
      </c>
      <c r="AF91" s="39">
        <v>600</v>
      </c>
    </row>
    <row r="92" spans="1:32" s="29" customFormat="1" ht="27.75" customHeight="1" x14ac:dyDescent="0.25">
      <c r="A92" s="13" t="s">
        <v>304</v>
      </c>
      <c r="B92" s="27" t="s">
        <v>256</v>
      </c>
      <c r="C92" s="27" t="s">
        <v>203</v>
      </c>
      <c r="D92" s="28"/>
      <c r="E92" s="28"/>
      <c r="F92" s="19">
        <v>1250</v>
      </c>
      <c r="G92" s="19">
        <v>1300</v>
      </c>
      <c r="H92" s="19">
        <v>3000</v>
      </c>
      <c r="I92" s="20">
        <f t="shared" ref="I92:I121" si="69">J92+K92</f>
        <v>15.636199999999999</v>
      </c>
      <c r="J92" s="21">
        <v>14.122999999999999</v>
      </c>
      <c r="K92" s="41">
        <v>1.5132000000000001</v>
      </c>
      <c r="L92" s="22">
        <f t="shared" ref="L92:L121" si="70">M92+N92</f>
        <v>8068.2791999999999</v>
      </c>
      <c r="M92" s="22">
        <f t="shared" ref="M92:M121" si="71">J92*516</f>
        <v>7287.4679999999998</v>
      </c>
      <c r="N92" s="22">
        <f t="shared" ref="N92:N121" si="72">K92*516</f>
        <v>780.8112000000001</v>
      </c>
      <c r="O92" s="39">
        <v>550</v>
      </c>
      <c r="P92" s="39">
        <v>270</v>
      </c>
      <c r="Q92" s="39">
        <v>270</v>
      </c>
      <c r="R92" s="39">
        <v>270</v>
      </c>
      <c r="S92" s="39">
        <v>270</v>
      </c>
      <c r="T92" s="39">
        <v>340</v>
      </c>
      <c r="U92" s="39">
        <v>340</v>
      </c>
      <c r="V92" s="22">
        <f t="shared" si="67"/>
        <v>5950</v>
      </c>
      <c r="W92" s="22">
        <f t="shared" si="68"/>
        <v>9350</v>
      </c>
      <c r="X92" s="39">
        <v>200</v>
      </c>
      <c r="Y92" s="39">
        <v>200</v>
      </c>
      <c r="Z92" s="39">
        <v>300</v>
      </c>
      <c r="AA92" s="39">
        <v>300</v>
      </c>
      <c r="AB92" s="39">
        <v>400</v>
      </c>
      <c r="AC92" s="39">
        <v>400</v>
      </c>
      <c r="AD92" s="22">
        <f t="shared" ref="AD92:AD121" si="73">X92*1+Y92*9+Z92*2+AA92*8</f>
        <v>5000</v>
      </c>
      <c r="AE92" s="22">
        <f t="shared" ref="AE92:AE121" si="74">X92*1+Y92*9+Z92*2+AA92*8+AB92*5+AC92*5</f>
        <v>9000</v>
      </c>
      <c r="AF92" s="39">
        <v>500</v>
      </c>
    </row>
    <row r="93" spans="1:32" s="29" customFormat="1" ht="27.75" customHeight="1" x14ac:dyDescent="0.25">
      <c r="A93" s="13" t="s">
        <v>304</v>
      </c>
      <c r="B93" s="27" t="s">
        <v>256</v>
      </c>
      <c r="C93" s="27" t="s">
        <v>204</v>
      </c>
      <c r="D93" s="28"/>
      <c r="E93" s="28"/>
      <c r="F93" s="19">
        <v>1250</v>
      </c>
      <c r="G93" s="19">
        <v>1300</v>
      </c>
      <c r="H93" s="19">
        <v>3000</v>
      </c>
      <c r="I93" s="20">
        <f t="shared" si="69"/>
        <v>15.636199999999999</v>
      </c>
      <c r="J93" s="21">
        <v>14.122999999999999</v>
      </c>
      <c r="K93" s="41">
        <v>1.5132000000000001</v>
      </c>
      <c r="L93" s="22">
        <f t="shared" si="70"/>
        <v>8068.2791999999999</v>
      </c>
      <c r="M93" s="22">
        <f t="shared" si="71"/>
        <v>7287.4679999999998</v>
      </c>
      <c r="N93" s="22">
        <f t="shared" si="72"/>
        <v>780.8112000000001</v>
      </c>
      <c r="O93" s="39">
        <v>580</v>
      </c>
      <c r="P93" s="39">
        <v>580</v>
      </c>
      <c r="Q93" s="39">
        <v>580</v>
      </c>
      <c r="R93" s="39">
        <v>580</v>
      </c>
      <c r="S93" s="39">
        <v>580</v>
      </c>
      <c r="T93" s="39">
        <v>840</v>
      </c>
      <c r="U93" s="39">
        <v>840</v>
      </c>
      <c r="V93" s="22">
        <f t="shared" si="67"/>
        <v>12180</v>
      </c>
      <c r="W93" s="22">
        <f t="shared" si="68"/>
        <v>20580</v>
      </c>
      <c r="X93" s="39">
        <v>480</v>
      </c>
      <c r="Y93" s="39">
        <v>480</v>
      </c>
      <c r="Z93" s="39">
        <v>480</v>
      </c>
      <c r="AA93" s="39">
        <v>480</v>
      </c>
      <c r="AB93" s="39">
        <v>650</v>
      </c>
      <c r="AC93" s="39">
        <v>650</v>
      </c>
      <c r="AD93" s="22">
        <f t="shared" si="73"/>
        <v>9600</v>
      </c>
      <c r="AE93" s="22">
        <f t="shared" si="74"/>
        <v>16100</v>
      </c>
      <c r="AF93" s="39">
        <v>560</v>
      </c>
    </row>
    <row r="94" spans="1:32" s="29" customFormat="1" ht="27.75" customHeight="1" x14ac:dyDescent="0.25">
      <c r="A94" s="13" t="s">
        <v>304</v>
      </c>
      <c r="B94" s="27" t="s">
        <v>256</v>
      </c>
      <c r="C94" s="27" t="s">
        <v>205</v>
      </c>
      <c r="D94" s="28"/>
      <c r="E94" s="28"/>
      <c r="F94" s="19">
        <v>1250</v>
      </c>
      <c r="G94" s="19">
        <v>1300</v>
      </c>
      <c r="H94" s="19">
        <v>3000</v>
      </c>
      <c r="I94" s="20">
        <f t="shared" si="69"/>
        <v>15.636199999999999</v>
      </c>
      <c r="J94" s="21">
        <v>14.122999999999999</v>
      </c>
      <c r="K94" s="41">
        <v>1.5132000000000001</v>
      </c>
      <c r="L94" s="22">
        <f t="shared" si="70"/>
        <v>8068.2791999999999</v>
      </c>
      <c r="M94" s="22">
        <f t="shared" si="71"/>
        <v>7287.4679999999998</v>
      </c>
      <c r="N94" s="22">
        <f t="shared" si="72"/>
        <v>780.8112000000001</v>
      </c>
      <c r="O94" s="39">
        <v>600</v>
      </c>
      <c r="P94" s="39">
        <v>440</v>
      </c>
      <c r="Q94" s="39">
        <v>440</v>
      </c>
      <c r="R94" s="39">
        <v>440</v>
      </c>
      <c r="S94" s="39">
        <v>440</v>
      </c>
      <c r="T94" s="39">
        <v>440</v>
      </c>
      <c r="U94" s="39">
        <v>440</v>
      </c>
      <c r="V94" s="22">
        <f t="shared" si="67"/>
        <v>9400</v>
      </c>
      <c r="W94" s="22">
        <f t="shared" si="68"/>
        <v>13800</v>
      </c>
      <c r="X94" s="39">
        <v>360</v>
      </c>
      <c r="Y94" s="39">
        <v>360</v>
      </c>
      <c r="Z94" s="39">
        <v>360</v>
      </c>
      <c r="AA94" s="39">
        <v>230</v>
      </c>
      <c r="AB94" s="39">
        <v>440</v>
      </c>
      <c r="AC94" s="39">
        <v>440</v>
      </c>
      <c r="AD94" s="22">
        <f t="shared" si="73"/>
        <v>6160</v>
      </c>
      <c r="AE94" s="22">
        <f t="shared" si="74"/>
        <v>10560</v>
      </c>
      <c r="AF94" s="39">
        <v>550</v>
      </c>
    </row>
    <row r="95" spans="1:32" s="29" customFormat="1" ht="27.75" customHeight="1" x14ac:dyDescent="0.25">
      <c r="A95" s="13" t="s">
        <v>304</v>
      </c>
      <c r="B95" s="27" t="s">
        <v>256</v>
      </c>
      <c r="C95" s="27" t="s">
        <v>206</v>
      </c>
      <c r="D95" s="28"/>
      <c r="E95" s="28"/>
      <c r="F95" s="19">
        <v>1250</v>
      </c>
      <c r="G95" s="19">
        <v>1300</v>
      </c>
      <c r="H95" s="19">
        <v>3000</v>
      </c>
      <c r="I95" s="20">
        <f t="shared" si="69"/>
        <v>15.636199999999999</v>
      </c>
      <c r="J95" s="21">
        <v>14.122999999999999</v>
      </c>
      <c r="K95" s="41">
        <v>1.5132000000000001</v>
      </c>
      <c r="L95" s="22">
        <f t="shared" si="70"/>
        <v>8068.2791999999999</v>
      </c>
      <c r="M95" s="22">
        <f t="shared" si="71"/>
        <v>7287.4679999999998</v>
      </c>
      <c r="N95" s="22">
        <f t="shared" si="72"/>
        <v>780.8112000000001</v>
      </c>
      <c r="O95" s="39">
        <v>620</v>
      </c>
      <c r="P95" s="39">
        <v>410</v>
      </c>
      <c r="Q95" s="39">
        <v>410</v>
      </c>
      <c r="R95" s="39">
        <v>410</v>
      </c>
      <c r="S95" s="39">
        <v>410</v>
      </c>
      <c r="T95" s="39">
        <v>645</v>
      </c>
      <c r="U95" s="39">
        <v>645</v>
      </c>
      <c r="V95" s="22">
        <f t="shared" si="67"/>
        <v>8820</v>
      </c>
      <c r="W95" s="22">
        <f t="shared" si="68"/>
        <v>15270</v>
      </c>
      <c r="X95" s="39">
        <v>337</v>
      </c>
      <c r="Y95" s="39">
        <v>337</v>
      </c>
      <c r="Z95" s="39">
        <v>337</v>
      </c>
      <c r="AA95" s="39">
        <v>337</v>
      </c>
      <c r="AB95" s="39">
        <v>557</v>
      </c>
      <c r="AC95" s="39">
        <v>557</v>
      </c>
      <c r="AD95" s="22">
        <f t="shared" si="73"/>
        <v>6740</v>
      </c>
      <c r="AE95" s="22">
        <f t="shared" si="74"/>
        <v>12310</v>
      </c>
      <c r="AF95" s="39">
        <v>600</v>
      </c>
    </row>
    <row r="96" spans="1:32" s="29" customFormat="1" ht="27.75" customHeight="1" x14ac:dyDescent="0.25">
      <c r="A96" s="13" t="s">
        <v>304</v>
      </c>
      <c r="B96" s="27" t="s">
        <v>256</v>
      </c>
      <c r="C96" s="27" t="s">
        <v>207</v>
      </c>
      <c r="D96" s="28"/>
      <c r="E96" s="28"/>
      <c r="F96" s="19">
        <v>1250</v>
      </c>
      <c r="G96" s="19">
        <v>1300</v>
      </c>
      <c r="H96" s="19">
        <v>3000</v>
      </c>
      <c r="I96" s="20">
        <f t="shared" si="69"/>
        <v>15.636199999999999</v>
      </c>
      <c r="J96" s="21">
        <v>14.122999999999999</v>
      </c>
      <c r="K96" s="41">
        <v>1.5132000000000001</v>
      </c>
      <c r="L96" s="22">
        <f t="shared" si="70"/>
        <v>8068.2791999999999</v>
      </c>
      <c r="M96" s="22">
        <f t="shared" si="71"/>
        <v>7287.4679999999998</v>
      </c>
      <c r="N96" s="22">
        <f t="shared" si="72"/>
        <v>780.8112000000001</v>
      </c>
      <c r="O96" s="39">
        <v>960</v>
      </c>
      <c r="P96" s="39">
        <v>300</v>
      </c>
      <c r="Q96" s="39">
        <v>300</v>
      </c>
      <c r="R96" s="39">
        <v>300</v>
      </c>
      <c r="S96" s="39">
        <v>300</v>
      </c>
      <c r="T96" s="39">
        <v>430</v>
      </c>
      <c r="U96" s="39">
        <v>430</v>
      </c>
      <c r="V96" s="22">
        <f t="shared" si="67"/>
        <v>6960</v>
      </c>
      <c r="W96" s="22">
        <f t="shared" si="68"/>
        <v>11260</v>
      </c>
      <c r="X96" s="19">
        <v>268</v>
      </c>
      <c r="Y96" s="19">
        <v>268</v>
      </c>
      <c r="Z96" s="19">
        <v>268</v>
      </c>
      <c r="AA96" s="19">
        <v>268</v>
      </c>
      <c r="AB96" s="19">
        <v>335</v>
      </c>
      <c r="AC96" s="19">
        <v>335</v>
      </c>
      <c r="AD96" s="22">
        <f t="shared" si="73"/>
        <v>5360</v>
      </c>
      <c r="AE96" s="22">
        <f t="shared" si="74"/>
        <v>8710</v>
      </c>
      <c r="AF96" s="39">
        <v>500</v>
      </c>
    </row>
    <row r="97" spans="1:32" s="29" customFormat="1" ht="27.75" customHeight="1" x14ac:dyDescent="0.25">
      <c r="A97" s="13" t="s">
        <v>304</v>
      </c>
      <c r="B97" s="27" t="s">
        <v>256</v>
      </c>
      <c r="C97" s="27" t="s">
        <v>208</v>
      </c>
      <c r="D97" s="28"/>
      <c r="E97" s="28"/>
      <c r="F97" s="19">
        <v>1250</v>
      </c>
      <c r="G97" s="19">
        <v>1300</v>
      </c>
      <c r="H97" s="19">
        <v>3000</v>
      </c>
      <c r="I97" s="20">
        <f t="shared" si="69"/>
        <v>15.636199999999999</v>
      </c>
      <c r="J97" s="21">
        <v>14.122999999999999</v>
      </c>
      <c r="K97" s="41">
        <v>1.5132000000000001</v>
      </c>
      <c r="L97" s="22">
        <f t="shared" si="70"/>
        <v>8068.2791999999999</v>
      </c>
      <c r="M97" s="22">
        <f t="shared" si="71"/>
        <v>7287.4679999999998</v>
      </c>
      <c r="N97" s="22">
        <f t="shared" si="72"/>
        <v>780.8112000000001</v>
      </c>
      <c r="O97" s="39">
        <v>600</v>
      </c>
      <c r="P97" s="39">
        <v>550</v>
      </c>
      <c r="Q97" s="39">
        <v>550</v>
      </c>
      <c r="R97" s="39">
        <v>550</v>
      </c>
      <c r="S97" s="39">
        <v>550</v>
      </c>
      <c r="T97" s="39">
        <v>750</v>
      </c>
      <c r="U97" s="39">
        <v>750</v>
      </c>
      <c r="V97" s="22">
        <f t="shared" si="67"/>
        <v>11600</v>
      </c>
      <c r="W97" s="22">
        <f t="shared" si="68"/>
        <v>19100</v>
      </c>
      <c r="X97" s="39">
        <v>382</v>
      </c>
      <c r="Y97" s="39">
        <v>382</v>
      </c>
      <c r="Z97" s="39">
        <v>382</v>
      </c>
      <c r="AA97" s="39">
        <v>382</v>
      </c>
      <c r="AB97" s="39">
        <v>481</v>
      </c>
      <c r="AC97" s="39">
        <v>481</v>
      </c>
      <c r="AD97" s="22">
        <f t="shared" si="73"/>
        <v>7640</v>
      </c>
      <c r="AE97" s="22">
        <f t="shared" si="74"/>
        <v>12450</v>
      </c>
      <c r="AF97" s="39">
        <v>500</v>
      </c>
    </row>
    <row r="98" spans="1:32" s="29" customFormat="1" ht="27.75" customHeight="1" x14ac:dyDescent="0.25">
      <c r="A98" s="13" t="s">
        <v>304</v>
      </c>
      <c r="B98" s="27" t="s">
        <v>256</v>
      </c>
      <c r="C98" s="27" t="s">
        <v>209</v>
      </c>
      <c r="D98" s="28"/>
      <c r="E98" s="28"/>
      <c r="F98" s="19">
        <v>1250</v>
      </c>
      <c r="G98" s="19">
        <v>1300</v>
      </c>
      <c r="H98" s="19">
        <v>3000</v>
      </c>
      <c r="I98" s="20">
        <f t="shared" si="69"/>
        <v>15.636199999999999</v>
      </c>
      <c r="J98" s="21">
        <v>14.122999999999999</v>
      </c>
      <c r="K98" s="41">
        <v>1.5132000000000001</v>
      </c>
      <c r="L98" s="22">
        <f t="shared" si="70"/>
        <v>8068.2791999999999</v>
      </c>
      <c r="M98" s="22">
        <f t="shared" si="71"/>
        <v>7287.4679999999998</v>
      </c>
      <c r="N98" s="22">
        <f t="shared" si="72"/>
        <v>780.8112000000001</v>
      </c>
      <c r="O98" s="39">
        <v>1250</v>
      </c>
      <c r="P98" s="39">
        <v>690</v>
      </c>
      <c r="Q98" s="39">
        <v>690</v>
      </c>
      <c r="R98" s="39">
        <v>690</v>
      </c>
      <c r="S98" s="39">
        <v>690</v>
      </c>
      <c r="T98" s="39">
        <v>1090</v>
      </c>
      <c r="U98" s="39">
        <v>1090</v>
      </c>
      <c r="V98" s="22">
        <f t="shared" si="67"/>
        <v>15050</v>
      </c>
      <c r="W98" s="22">
        <f t="shared" si="68"/>
        <v>25950</v>
      </c>
      <c r="X98" s="39">
        <v>442</v>
      </c>
      <c r="Y98" s="39">
        <v>442</v>
      </c>
      <c r="Z98" s="39">
        <v>442</v>
      </c>
      <c r="AA98" s="39">
        <v>442</v>
      </c>
      <c r="AB98" s="39">
        <v>602</v>
      </c>
      <c r="AC98" s="39">
        <v>602</v>
      </c>
      <c r="AD98" s="22">
        <f t="shared" si="73"/>
        <v>8840</v>
      </c>
      <c r="AE98" s="22">
        <f t="shared" si="74"/>
        <v>14860</v>
      </c>
      <c r="AF98" s="39">
        <v>550</v>
      </c>
    </row>
    <row r="99" spans="1:32" s="29" customFormat="1" ht="27.75" customHeight="1" x14ac:dyDescent="0.25">
      <c r="A99" s="13" t="s">
        <v>304</v>
      </c>
      <c r="B99" s="27" t="s">
        <v>256</v>
      </c>
      <c r="C99" s="27" t="s">
        <v>210</v>
      </c>
      <c r="D99" s="28"/>
      <c r="E99" s="28"/>
      <c r="F99" s="19">
        <v>1250</v>
      </c>
      <c r="G99" s="19">
        <v>1300</v>
      </c>
      <c r="H99" s="19">
        <v>3000</v>
      </c>
      <c r="I99" s="20">
        <f t="shared" si="69"/>
        <v>15.636199999999999</v>
      </c>
      <c r="J99" s="21">
        <v>14.122999999999999</v>
      </c>
      <c r="K99" s="41">
        <v>1.5132000000000001</v>
      </c>
      <c r="L99" s="22">
        <f t="shared" si="70"/>
        <v>8068.2791999999999</v>
      </c>
      <c r="M99" s="22">
        <f t="shared" si="71"/>
        <v>7287.4679999999998</v>
      </c>
      <c r="N99" s="22">
        <f t="shared" si="72"/>
        <v>780.8112000000001</v>
      </c>
      <c r="O99" s="39">
        <v>570</v>
      </c>
      <c r="P99" s="39">
        <v>375</v>
      </c>
      <c r="Q99" s="39">
        <v>375</v>
      </c>
      <c r="R99" s="39">
        <v>375</v>
      </c>
      <c r="S99" s="39">
        <v>375</v>
      </c>
      <c r="T99" s="39">
        <v>560</v>
      </c>
      <c r="U99" s="39">
        <v>560</v>
      </c>
      <c r="V99" s="22">
        <f t="shared" si="67"/>
        <v>8070</v>
      </c>
      <c r="W99" s="22">
        <f t="shared" si="68"/>
        <v>13670</v>
      </c>
      <c r="X99" s="39">
        <v>180</v>
      </c>
      <c r="Y99" s="39">
        <v>180</v>
      </c>
      <c r="Z99" s="39">
        <v>180</v>
      </c>
      <c r="AA99" s="39">
        <v>180</v>
      </c>
      <c r="AB99" s="39">
        <v>270</v>
      </c>
      <c r="AC99" s="39">
        <v>270</v>
      </c>
      <c r="AD99" s="22">
        <f t="shared" si="73"/>
        <v>3600</v>
      </c>
      <c r="AE99" s="22">
        <f t="shared" si="74"/>
        <v>6300</v>
      </c>
      <c r="AF99" s="39">
        <v>500</v>
      </c>
    </row>
    <row r="100" spans="1:32" s="29" customFormat="1" ht="27.75" customHeight="1" x14ac:dyDescent="0.25">
      <c r="A100" s="13" t="s">
        <v>304</v>
      </c>
      <c r="B100" s="27" t="s">
        <v>256</v>
      </c>
      <c r="C100" s="27" t="s">
        <v>211</v>
      </c>
      <c r="D100" s="28"/>
      <c r="E100" s="28"/>
      <c r="F100" s="19">
        <v>1250</v>
      </c>
      <c r="G100" s="19">
        <v>1300</v>
      </c>
      <c r="H100" s="19">
        <v>3000</v>
      </c>
      <c r="I100" s="20">
        <f t="shared" si="69"/>
        <v>15.636199999999999</v>
      </c>
      <c r="J100" s="21">
        <v>14.122999999999999</v>
      </c>
      <c r="K100" s="41">
        <v>1.5132000000000001</v>
      </c>
      <c r="L100" s="22">
        <f t="shared" si="70"/>
        <v>8068.2791999999999</v>
      </c>
      <c r="M100" s="22">
        <f t="shared" si="71"/>
        <v>7287.4679999999998</v>
      </c>
      <c r="N100" s="22">
        <f t="shared" si="72"/>
        <v>780.8112000000001</v>
      </c>
      <c r="O100" s="39">
        <v>1090</v>
      </c>
      <c r="P100" s="39">
        <v>495</v>
      </c>
      <c r="Q100" s="39">
        <v>495</v>
      </c>
      <c r="R100" s="39">
        <v>495</v>
      </c>
      <c r="S100" s="39">
        <v>495</v>
      </c>
      <c r="T100" s="39">
        <v>587</v>
      </c>
      <c r="U100" s="39">
        <v>587</v>
      </c>
      <c r="V100" s="22">
        <f t="shared" si="67"/>
        <v>10990</v>
      </c>
      <c r="W100" s="22">
        <f t="shared" si="68"/>
        <v>16860</v>
      </c>
      <c r="X100" s="39">
        <v>423</v>
      </c>
      <c r="Y100" s="39">
        <v>423</v>
      </c>
      <c r="Z100" s="39">
        <v>423</v>
      </c>
      <c r="AA100" s="39">
        <v>423</v>
      </c>
      <c r="AB100" s="39">
        <v>706</v>
      </c>
      <c r="AC100" s="39">
        <v>706</v>
      </c>
      <c r="AD100" s="22">
        <f t="shared" si="73"/>
        <v>8460</v>
      </c>
      <c r="AE100" s="22">
        <f t="shared" si="74"/>
        <v>15520</v>
      </c>
      <c r="AF100" s="19">
        <v>710</v>
      </c>
    </row>
    <row r="101" spans="1:32" s="29" customFormat="1" ht="27.75" customHeight="1" x14ac:dyDescent="0.25">
      <c r="A101" s="13" t="s">
        <v>304</v>
      </c>
      <c r="B101" s="27" t="s">
        <v>256</v>
      </c>
      <c r="C101" s="27" t="s">
        <v>212</v>
      </c>
      <c r="D101" s="28"/>
      <c r="E101" s="28"/>
      <c r="F101" s="19">
        <v>1250</v>
      </c>
      <c r="G101" s="19">
        <v>1300</v>
      </c>
      <c r="H101" s="19">
        <v>3000</v>
      </c>
      <c r="I101" s="20">
        <f t="shared" si="69"/>
        <v>15.636199999999999</v>
      </c>
      <c r="J101" s="21">
        <v>14.122999999999999</v>
      </c>
      <c r="K101" s="41">
        <v>1.5132000000000001</v>
      </c>
      <c r="L101" s="22">
        <f t="shared" si="70"/>
        <v>8068.2791999999999</v>
      </c>
      <c r="M101" s="22">
        <f t="shared" si="71"/>
        <v>7287.4679999999998</v>
      </c>
      <c r="N101" s="22">
        <f t="shared" si="72"/>
        <v>780.8112000000001</v>
      </c>
      <c r="O101" s="39">
        <v>500</v>
      </c>
      <c r="P101" s="39">
        <v>450</v>
      </c>
      <c r="Q101" s="39">
        <v>450</v>
      </c>
      <c r="R101" s="39">
        <v>450</v>
      </c>
      <c r="S101" s="39">
        <v>450</v>
      </c>
      <c r="T101" s="39">
        <v>810</v>
      </c>
      <c r="U101" s="39">
        <v>810</v>
      </c>
      <c r="V101" s="22">
        <f t="shared" si="67"/>
        <v>9500</v>
      </c>
      <c r="W101" s="22">
        <f t="shared" si="68"/>
        <v>17600</v>
      </c>
      <c r="X101" s="39">
        <v>520</v>
      </c>
      <c r="Y101" s="39">
        <v>520</v>
      </c>
      <c r="Z101" s="39">
        <v>520</v>
      </c>
      <c r="AA101" s="39">
        <v>520</v>
      </c>
      <c r="AB101" s="39">
        <v>790</v>
      </c>
      <c r="AC101" s="39">
        <v>790</v>
      </c>
      <c r="AD101" s="22">
        <f t="shared" si="73"/>
        <v>10400</v>
      </c>
      <c r="AE101" s="22">
        <f t="shared" si="74"/>
        <v>18300</v>
      </c>
      <c r="AF101" s="39">
        <v>440</v>
      </c>
    </row>
    <row r="102" spans="1:32" s="29" customFormat="1" ht="27.75" customHeight="1" x14ac:dyDescent="0.25">
      <c r="A102" s="13" t="s">
        <v>304</v>
      </c>
      <c r="B102" s="27" t="s">
        <v>256</v>
      </c>
      <c r="C102" s="27" t="s">
        <v>213</v>
      </c>
      <c r="D102" s="28"/>
      <c r="E102" s="28"/>
      <c r="F102" s="19">
        <v>1250</v>
      </c>
      <c r="G102" s="19">
        <v>1300</v>
      </c>
      <c r="H102" s="19">
        <v>3000</v>
      </c>
      <c r="I102" s="20">
        <f t="shared" si="69"/>
        <v>15.636199999999999</v>
      </c>
      <c r="J102" s="21">
        <v>14.122999999999999</v>
      </c>
      <c r="K102" s="41">
        <v>1.5132000000000001</v>
      </c>
      <c r="L102" s="22">
        <f t="shared" si="70"/>
        <v>8068.2791999999999</v>
      </c>
      <c r="M102" s="22">
        <f t="shared" si="71"/>
        <v>7287.4679999999998</v>
      </c>
      <c r="N102" s="22">
        <f t="shared" si="72"/>
        <v>780.8112000000001</v>
      </c>
      <c r="O102" s="39">
        <v>660</v>
      </c>
      <c r="P102" s="39">
        <v>480</v>
      </c>
      <c r="Q102" s="39">
        <v>480</v>
      </c>
      <c r="R102" s="39">
        <v>480</v>
      </c>
      <c r="S102" s="39">
        <v>480</v>
      </c>
      <c r="T102" s="39">
        <v>750</v>
      </c>
      <c r="U102" s="39">
        <v>750</v>
      </c>
      <c r="V102" s="22">
        <f t="shared" si="67"/>
        <v>10260</v>
      </c>
      <c r="W102" s="22">
        <f t="shared" si="68"/>
        <v>17760</v>
      </c>
      <c r="X102" s="39">
        <v>437</v>
      </c>
      <c r="Y102" s="39">
        <v>437</v>
      </c>
      <c r="Z102" s="39">
        <v>437</v>
      </c>
      <c r="AA102" s="39">
        <v>437</v>
      </c>
      <c r="AB102" s="39">
        <v>657</v>
      </c>
      <c r="AC102" s="39">
        <v>657</v>
      </c>
      <c r="AD102" s="22">
        <f>X102*1+Y102*9+Z102*2+AA102*8</f>
        <v>8740</v>
      </c>
      <c r="AE102" s="22">
        <f t="shared" si="74"/>
        <v>15310</v>
      </c>
      <c r="AF102" s="39">
        <v>510</v>
      </c>
    </row>
    <row r="103" spans="1:32" s="29" customFormat="1" ht="27.75" customHeight="1" x14ac:dyDescent="0.25">
      <c r="A103" s="13" t="s">
        <v>304</v>
      </c>
      <c r="B103" s="27" t="s">
        <v>256</v>
      </c>
      <c r="C103" s="27" t="s">
        <v>214</v>
      </c>
      <c r="D103" s="28"/>
      <c r="E103" s="28"/>
      <c r="F103" s="19">
        <v>1250</v>
      </c>
      <c r="G103" s="19">
        <v>1300</v>
      </c>
      <c r="H103" s="19">
        <v>3000</v>
      </c>
      <c r="I103" s="20">
        <f t="shared" si="69"/>
        <v>15.636199999999999</v>
      </c>
      <c r="J103" s="21">
        <v>14.122999999999999</v>
      </c>
      <c r="K103" s="41">
        <v>1.5132000000000001</v>
      </c>
      <c r="L103" s="22">
        <f t="shared" si="70"/>
        <v>8068.2791999999999</v>
      </c>
      <c r="M103" s="22">
        <f t="shared" si="71"/>
        <v>7287.4679999999998</v>
      </c>
      <c r="N103" s="22">
        <f t="shared" si="72"/>
        <v>780.8112000000001</v>
      </c>
      <c r="O103" s="39">
        <v>710</v>
      </c>
      <c r="P103" s="39">
        <v>670</v>
      </c>
      <c r="Q103" s="39">
        <v>670</v>
      </c>
      <c r="R103" s="39">
        <v>670</v>
      </c>
      <c r="S103" s="39">
        <v>670</v>
      </c>
      <c r="T103" s="39">
        <v>1010</v>
      </c>
      <c r="U103" s="39">
        <v>1010</v>
      </c>
      <c r="V103" s="22">
        <f t="shared" si="67"/>
        <v>14110</v>
      </c>
      <c r="W103" s="22">
        <f t="shared" si="68"/>
        <v>24210</v>
      </c>
      <c r="X103" s="39">
        <v>588</v>
      </c>
      <c r="Y103" s="39">
        <v>588</v>
      </c>
      <c r="Z103" s="39">
        <v>588</v>
      </c>
      <c r="AA103" s="39">
        <v>588</v>
      </c>
      <c r="AB103" s="39">
        <v>785</v>
      </c>
      <c r="AC103" s="39">
        <v>785</v>
      </c>
      <c r="AD103" s="22">
        <f t="shared" si="73"/>
        <v>11760</v>
      </c>
      <c r="AE103" s="22">
        <f t="shared" si="74"/>
        <v>19610</v>
      </c>
      <c r="AF103" s="39">
        <v>740</v>
      </c>
    </row>
    <row r="104" spans="1:32" s="29" customFormat="1" ht="27.75" customHeight="1" x14ac:dyDescent="0.25">
      <c r="A104" s="13" t="s">
        <v>304</v>
      </c>
      <c r="B104" s="27" t="s">
        <v>256</v>
      </c>
      <c r="C104" s="27" t="s">
        <v>215</v>
      </c>
      <c r="D104" s="28"/>
      <c r="E104" s="28"/>
      <c r="F104" s="19">
        <v>1250</v>
      </c>
      <c r="G104" s="19">
        <v>1300</v>
      </c>
      <c r="H104" s="19">
        <v>3000</v>
      </c>
      <c r="I104" s="20">
        <f t="shared" si="69"/>
        <v>15.636199999999999</v>
      </c>
      <c r="J104" s="21">
        <v>14.122999999999999</v>
      </c>
      <c r="K104" s="41">
        <v>1.5132000000000001</v>
      </c>
      <c r="L104" s="22">
        <f t="shared" si="70"/>
        <v>8068.2791999999999</v>
      </c>
      <c r="M104" s="22">
        <f t="shared" si="71"/>
        <v>7287.4679999999998</v>
      </c>
      <c r="N104" s="22">
        <f t="shared" si="72"/>
        <v>780.8112000000001</v>
      </c>
      <c r="O104" s="39">
        <v>490</v>
      </c>
      <c r="P104" s="39">
        <v>450</v>
      </c>
      <c r="Q104" s="39">
        <v>450</v>
      </c>
      <c r="R104" s="39">
        <v>450</v>
      </c>
      <c r="S104" s="39">
        <v>450</v>
      </c>
      <c r="T104" s="39">
        <v>630</v>
      </c>
      <c r="U104" s="39">
        <v>630</v>
      </c>
      <c r="V104" s="22">
        <f t="shared" si="67"/>
        <v>9490</v>
      </c>
      <c r="W104" s="22">
        <f t="shared" si="68"/>
        <v>15790</v>
      </c>
      <c r="X104" s="39">
        <v>420</v>
      </c>
      <c r="Y104" s="39">
        <v>420</v>
      </c>
      <c r="Z104" s="39">
        <v>420</v>
      </c>
      <c r="AA104" s="39">
        <v>420</v>
      </c>
      <c r="AB104" s="39">
        <v>710</v>
      </c>
      <c r="AC104" s="39">
        <v>710</v>
      </c>
      <c r="AD104" s="22">
        <f t="shared" si="73"/>
        <v>8400</v>
      </c>
      <c r="AE104" s="22">
        <f t="shared" si="74"/>
        <v>15500</v>
      </c>
      <c r="AF104" s="39">
        <v>480</v>
      </c>
    </row>
    <row r="105" spans="1:32" s="29" customFormat="1" ht="27.75" customHeight="1" x14ac:dyDescent="0.25">
      <c r="A105" s="13" t="s">
        <v>304</v>
      </c>
      <c r="B105" s="27" t="s">
        <v>256</v>
      </c>
      <c r="C105" s="27" t="s">
        <v>216</v>
      </c>
      <c r="D105" s="28"/>
      <c r="E105" s="28"/>
      <c r="F105" s="19">
        <v>1250</v>
      </c>
      <c r="G105" s="19">
        <v>1300</v>
      </c>
      <c r="H105" s="19">
        <v>3000</v>
      </c>
      <c r="I105" s="20">
        <f t="shared" si="69"/>
        <v>15.636199999999999</v>
      </c>
      <c r="J105" s="21">
        <v>14.122999999999999</v>
      </c>
      <c r="K105" s="41">
        <v>1.5132000000000001</v>
      </c>
      <c r="L105" s="22">
        <f t="shared" si="70"/>
        <v>8068.2791999999999</v>
      </c>
      <c r="M105" s="22">
        <f t="shared" si="71"/>
        <v>7287.4679999999998</v>
      </c>
      <c r="N105" s="22">
        <f t="shared" si="72"/>
        <v>780.8112000000001</v>
      </c>
      <c r="O105" s="39">
        <v>530</v>
      </c>
      <c r="P105" s="39">
        <v>460</v>
      </c>
      <c r="Q105" s="39">
        <v>460</v>
      </c>
      <c r="R105" s="39">
        <v>460</v>
      </c>
      <c r="S105" s="39">
        <v>460</v>
      </c>
      <c r="T105" s="39">
        <v>650</v>
      </c>
      <c r="U105" s="39">
        <v>650</v>
      </c>
      <c r="V105" s="22">
        <f t="shared" si="67"/>
        <v>9730</v>
      </c>
      <c r="W105" s="22">
        <f t="shared" si="68"/>
        <v>16230</v>
      </c>
      <c r="X105" s="39">
        <v>340</v>
      </c>
      <c r="Y105" s="19">
        <v>340</v>
      </c>
      <c r="Z105" s="19">
        <v>340</v>
      </c>
      <c r="AA105" s="19">
        <v>340</v>
      </c>
      <c r="AB105" s="19">
        <v>450</v>
      </c>
      <c r="AC105" s="19">
        <v>450</v>
      </c>
      <c r="AD105" s="22">
        <f>X105*1+Y105*9+Z105*2+AA105*8</f>
        <v>6800</v>
      </c>
      <c r="AE105" s="22">
        <f t="shared" si="74"/>
        <v>11300</v>
      </c>
      <c r="AF105" s="39">
        <v>700</v>
      </c>
    </row>
    <row r="106" spans="1:32" s="29" customFormat="1" ht="27.75" customHeight="1" x14ac:dyDescent="0.25">
      <c r="A106" s="13" t="s">
        <v>304</v>
      </c>
      <c r="B106" s="27" t="s">
        <v>256</v>
      </c>
      <c r="C106" s="27" t="s">
        <v>217</v>
      </c>
      <c r="D106" s="28"/>
      <c r="E106" s="28"/>
      <c r="F106" s="19">
        <v>1250</v>
      </c>
      <c r="G106" s="19">
        <v>1300</v>
      </c>
      <c r="H106" s="19">
        <v>3000</v>
      </c>
      <c r="I106" s="20">
        <f t="shared" si="69"/>
        <v>15.636199999999999</v>
      </c>
      <c r="J106" s="21">
        <v>14.122999999999999</v>
      </c>
      <c r="K106" s="41">
        <v>1.5132000000000001</v>
      </c>
      <c r="L106" s="22">
        <f t="shared" si="70"/>
        <v>8068.2791999999999</v>
      </c>
      <c r="M106" s="22">
        <f t="shared" si="71"/>
        <v>7287.4679999999998</v>
      </c>
      <c r="N106" s="22">
        <f t="shared" si="72"/>
        <v>780.8112000000001</v>
      </c>
      <c r="O106" s="39">
        <v>850</v>
      </c>
      <c r="P106" s="39">
        <v>540</v>
      </c>
      <c r="Q106" s="39">
        <v>540</v>
      </c>
      <c r="R106" s="39">
        <v>540</v>
      </c>
      <c r="S106" s="39">
        <v>540</v>
      </c>
      <c r="T106" s="39">
        <v>740</v>
      </c>
      <c r="U106" s="39">
        <v>740</v>
      </c>
      <c r="V106" s="22">
        <f t="shared" si="67"/>
        <v>11650</v>
      </c>
      <c r="W106" s="22">
        <f t="shared" si="68"/>
        <v>19050</v>
      </c>
      <c r="X106" s="39">
        <v>394</v>
      </c>
      <c r="Y106" s="39">
        <v>394</v>
      </c>
      <c r="Z106" s="39">
        <v>447</v>
      </c>
      <c r="AA106" s="39">
        <v>500</v>
      </c>
      <c r="AB106" s="39">
        <v>563.6</v>
      </c>
      <c r="AC106" s="39">
        <v>606</v>
      </c>
      <c r="AD106" s="22">
        <f t="shared" si="73"/>
        <v>8834</v>
      </c>
      <c r="AE106" s="22">
        <f t="shared" si="74"/>
        <v>14682</v>
      </c>
      <c r="AF106" s="39">
        <v>480</v>
      </c>
    </row>
    <row r="107" spans="1:32" s="29" customFormat="1" ht="27.75" customHeight="1" x14ac:dyDescent="0.25">
      <c r="A107" s="13" t="s">
        <v>304</v>
      </c>
      <c r="B107" s="27" t="s">
        <v>256</v>
      </c>
      <c r="C107" s="27" t="s">
        <v>218</v>
      </c>
      <c r="D107" s="28"/>
      <c r="E107" s="28"/>
      <c r="F107" s="19">
        <v>1250</v>
      </c>
      <c r="G107" s="19">
        <v>1300</v>
      </c>
      <c r="H107" s="19">
        <v>3000</v>
      </c>
      <c r="I107" s="20">
        <f t="shared" si="69"/>
        <v>15.636199999999999</v>
      </c>
      <c r="J107" s="21">
        <v>14.122999999999999</v>
      </c>
      <c r="K107" s="41">
        <v>1.5132000000000001</v>
      </c>
      <c r="L107" s="22">
        <f t="shared" si="70"/>
        <v>8068.2791999999999</v>
      </c>
      <c r="M107" s="22">
        <f t="shared" si="71"/>
        <v>7287.4679999999998</v>
      </c>
      <c r="N107" s="22">
        <f t="shared" si="72"/>
        <v>780.8112000000001</v>
      </c>
      <c r="O107" s="39">
        <v>582</v>
      </c>
      <c r="P107" s="39">
        <v>503</v>
      </c>
      <c r="Q107" s="39">
        <v>503</v>
      </c>
      <c r="R107" s="39">
        <v>503</v>
      </c>
      <c r="S107" s="39">
        <v>503</v>
      </c>
      <c r="T107" s="39">
        <v>915</v>
      </c>
      <c r="U107" s="39">
        <v>915</v>
      </c>
      <c r="V107" s="22">
        <f t="shared" si="67"/>
        <v>10642</v>
      </c>
      <c r="W107" s="22">
        <f t="shared" si="68"/>
        <v>19792</v>
      </c>
      <c r="X107" s="39">
        <v>455</v>
      </c>
      <c r="Y107" s="39">
        <v>455</v>
      </c>
      <c r="Z107" s="39">
        <v>604</v>
      </c>
      <c r="AA107" s="39">
        <v>604</v>
      </c>
      <c r="AB107" s="39">
        <v>757</v>
      </c>
      <c r="AC107" s="39">
        <v>757</v>
      </c>
      <c r="AD107" s="22">
        <f t="shared" si="73"/>
        <v>10590</v>
      </c>
      <c r="AE107" s="22">
        <f t="shared" si="74"/>
        <v>18160</v>
      </c>
      <c r="AF107" s="39">
        <v>680</v>
      </c>
    </row>
    <row r="108" spans="1:32" s="29" customFormat="1" ht="27.75" customHeight="1" x14ac:dyDescent="0.25">
      <c r="A108" s="13" t="s">
        <v>304</v>
      </c>
      <c r="B108" s="27" t="s">
        <v>256</v>
      </c>
      <c r="C108" s="27" t="s">
        <v>219</v>
      </c>
      <c r="D108" s="28"/>
      <c r="E108" s="28"/>
      <c r="F108" s="19">
        <v>1250</v>
      </c>
      <c r="G108" s="19">
        <v>1300</v>
      </c>
      <c r="H108" s="19">
        <v>3000</v>
      </c>
      <c r="I108" s="20">
        <f t="shared" si="69"/>
        <v>15.636199999999999</v>
      </c>
      <c r="J108" s="21">
        <v>14.122999999999999</v>
      </c>
      <c r="K108" s="41">
        <v>1.5132000000000001</v>
      </c>
      <c r="L108" s="22">
        <f t="shared" si="70"/>
        <v>8068.2791999999999</v>
      </c>
      <c r="M108" s="22">
        <f t="shared" si="71"/>
        <v>7287.4679999999998</v>
      </c>
      <c r="N108" s="22">
        <f t="shared" si="72"/>
        <v>780.8112000000001</v>
      </c>
      <c r="O108" s="39">
        <v>440</v>
      </c>
      <c r="P108" s="39">
        <v>330</v>
      </c>
      <c r="Q108" s="39">
        <v>330</v>
      </c>
      <c r="R108" s="39">
        <v>330</v>
      </c>
      <c r="S108" s="39">
        <v>330</v>
      </c>
      <c r="T108" s="39">
        <v>570</v>
      </c>
      <c r="U108" s="39">
        <v>570</v>
      </c>
      <c r="V108" s="22">
        <f t="shared" si="67"/>
        <v>7040</v>
      </c>
      <c r="W108" s="22">
        <f t="shared" si="68"/>
        <v>12740</v>
      </c>
      <c r="X108" s="39">
        <v>222</v>
      </c>
      <c r="Y108" s="39">
        <v>222</v>
      </c>
      <c r="Z108" s="39">
        <v>222</v>
      </c>
      <c r="AA108" s="39">
        <v>222</v>
      </c>
      <c r="AB108" s="39">
        <v>311</v>
      </c>
      <c r="AC108" s="39">
        <v>311</v>
      </c>
      <c r="AD108" s="22">
        <f>X108*1+Y108*9+Z108*2+AA108*8</f>
        <v>4440</v>
      </c>
      <c r="AE108" s="22">
        <f t="shared" si="74"/>
        <v>7550</v>
      </c>
      <c r="AF108" s="39">
        <v>400</v>
      </c>
    </row>
    <row r="109" spans="1:32" s="29" customFormat="1" ht="27.75" customHeight="1" x14ac:dyDescent="0.25">
      <c r="A109" s="13" t="s">
        <v>304</v>
      </c>
      <c r="B109" s="27" t="s">
        <v>256</v>
      </c>
      <c r="C109" s="27" t="s">
        <v>220</v>
      </c>
      <c r="D109" s="28"/>
      <c r="E109" s="28"/>
      <c r="F109" s="19">
        <v>1250</v>
      </c>
      <c r="G109" s="19">
        <v>1300</v>
      </c>
      <c r="H109" s="19">
        <v>3000</v>
      </c>
      <c r="I109" s="20">
        <f t="shared" si="69"/>
        <v>15.636199999999999</v>
      </c>
      <c r="J109" s="21">
        <v>14.122999999999999</v>
      </c>
      <c r="K109" s="41">
        <v>1.5132000000000001</v>
      </c>
      <c r="L109" s="22">
        <f t="shared" si="70"/>
        <v>8068.2791999999999</v>
      </c>
      <c r="M109" s="22">
        <f t="shared" si="71"/>
        <v>7287.4679999999998</v>
      </c>
      <c r="N109" s="22">
        <f t="shared" si="72"/>
        <v>780.8112000000001</v>
      </c>
      <c r="O109" s="39">
        <v>1200</v>
      </c>
      <c r="P109" s="39">
        <v>400</v>
      </c>
      <c r="Q109" s="39">
        <v>400</v>
      </c>
      <c r="R109" s="39">
        <v>400</v>
      </c>
      <c r="S109" s="39">
        <v>400</v>
      </c>
      <c r="T109" s="39">
        <v>550</v>
      </c>
      <c r="U109" s="39">
        <v>550</v>
      </c>
      <c r="V109" s="22">
        <f t="shared" si="67"/>
        <v>9200</v>
      </c>
      <c r="W109" s="22">
        <f t="shared" si="68"/>
        <v>14700</v>
      </c>
      <c r="X109" s="39">
        <v>520</v>
      </c>
      <c r="Y109" s="39">
        <v>520</v>
      </c>
      <c r="Z109" s="39">
        <v>520</v>
      </c>
      <c r="AA109" s="39">
        <v>520</v>
      </c>
      <c r="AB109" s="39">
        <v>810</v>
      </c>
      <c r="AC109" s="39">
        <v>810</v>
      </c>
      <c r="AD109" s="22">
        <f t="shared" si="73"/>
        <v>10400</v>
      </c>
      <c r="AE109" s="22">
        <f t="shared" si="74"/>
        <v>18500</v>
      </c>
      <c r="AF109" s="39">
        <v>660</v>
      </c>
    </row>
    <row r="110" spans="1:32" s="29" customFormat="1" ht="27.75" customHeight="1" x14ac:dyDescent="0.25">
      <c r="A110" s="13" t="s">
        <v>304</v>
      </c>
      <c r="B110" s="27" t="s">
        <v>256</v>
      </c>
      <c r="C110" s="27" t="s">
        <v>221</v>
      </c>
      <c r="D110" s="28"/>
      <c r="E110" s="28"/>
      <c r="F110" s="19">
        <v>1250</v>
      </c>
      <c r="G110" s="19">
        <v>1300</v>
      </c>
      <c r="H110" s="19">
        <v>3000</v>
      </c>
      <c r="I110" s="20">
        <f t="shared" si="69"/>
        <v>15.636199999999999</v>
      </c>
      <c r="J110" s="21">
        <v>14.122999999999999</v>
      </c>
      <c r="K110" s="41">
        <v>1.5132000000000001</v>
      </c>
      <c r="L110" s="22">
        <f t="shared" si="70"/>
        <v>8068.2791999999999</v>
      </c>
      <c r="M110" s="22">
        <f t="shared" si="71"/>
        <v>7287.4679999999998</v>
      </c>
      <c r="N110" s="22">
        <f t="shared" si="72"/>
        <v>780.8112000000001</v>
      </c>
      <c r="O110" s="19">
        <v>1570</v>
      </c>
      <c r="P110" s="19">
        <v>520</v>
      </c>
      <c r="Q110" s="19">
        <v>520</v>
      </c>
      <c r="R110" s="19">
        <v>520</v>
      </c>
      <c r="S110" s="19">
        <v>520</v>
      </c>
      <c r="T110" s="19">
        <v>690</v>
      </c>
      <c r="U110" s="19">
        <v>690</v>
      </c>
      <c r="V110" s="22">
        <f t="shared" si="67"/>
        <v>11970</v>
      </c>
      <c r="W110" s="22">
        <f t="shared" si="68"/>
        <v>18870</v>
      </c>
      <c r="X110" s="39">
        <v>550</v>
      </c>
      <c r="Y110" s="39">
        <v>550</v>
      </c>
      <c r="Z110" s="39">
        <v>550</v>
      </c>
      <c r="AA110" s="39">
        <v>550</v>
      </c>
      <c r="AB110" s="39">
        <v>750</v>
      </c>
      <c r="AC110" s="39">
        <v>750</v>
      </c>
      <c r="AD110" s="22">
        <f t="shared" si="73"/>
        <v>11000</v>
      </c>
      <c r="AE110" s="22">
        <f t="shared" si="74"/>
        <v>18500</v>
      </c>
      <c r="AF110" s="39">
        <v>800</v>
      </c>
    </row>
    <row r="111" spans="1:32" s="29" customFormat="1" ht="27.75" customHeight="1" x14ac:dyDescent="0.25">
      <c r="A111" s="13" t="s">
        <v>304</v>
      </c>
      <c r="B111" s="27" t="s">
        <v>256</v>
      </c>
      <c r="C111" s="27" t="s">
        <v>222</v>
      </c>
      <c r="D111" s="28"/>
      <c r="E111" s="28"/>
      <c r="F111" s="19">
        <v>1250</v>
      </c>
      <c r="G111" s="19">
        <v>1300</v>
      </c>
      <c r="H111" s="19">
        <v>3000</v>
      </c>
      <c r="I111" s="20">
        <v>15.636200000000001</v>
      </c>
      <c r="J111" s="21">
        <v>14.122999999999999</v>
      </c>
      <c r="K111" s="41">
        <v>1.5132000000000001</v>
      </c>
      <c r="L111" s="22">
        <v>8068.28</v>
      </c>
      <c r="M111" s="22">
        <v>7287.47</v>
      </c>
      <c r="N111" s="22">
        <v>780.81</v>
      </c>
      <c r="O111" s="39">
        <v>600</v>
      </c>
      <c r="P111" s="39">
        <v>890</v>
      </c>
      <c r="Q111" s="39">
        <v>890</v>
      </c>
      <c r="R111" s="39">
        <v>890</v>
      </c>
      <c r="S111" s="39">
        <v>890</v>
      </c>
      <c r="T111" s="39">
        <v>1200</v>
      </c>
      <c r="U111" s="39">
        <v>1200</v>
      </c>
      <c r="V111" s="22">
        <v>18400</v>
      </c>
      <c r="W111" s="22">
        <v>30400</v>
      </c>
      <c r="X111" s="39">
        <v>554</v>
      </c>
      <c r="Y111" s="39">
        <v>554</v>
      </c>
      <c r="Z111" s="39">
        <v>554</v>
      </c>
      <c r="AA111" s="39">
        <v>554</v>
      </c>
      <c r="AB111" s="39">
        <v>628</v>
      </c>
      <c r="AC111" s="39">
        <v>628</v>
      </c>
      <c r="AD111" s="22">
        <v>11080</v>
      </c>
      <c r="AE111" s="22">
        <v>17360</v>
      </c>
      <c r="AF111" s="39">
        <v>640</v>
      </c>
    </row>
    <row r="112" spans="1:32" s="29" customFormat="1" ht="27.75" customHeight="1" x14ac:dyDescent="0.25">
      <c r="A112" s="13" t="s">
        <v>304</v>
      </c>
      <c r="B112" s="27" t="s">
        <v>256</v>
      </c>
      <c r="C112" s="27" t="s">
        <v>223</v>
      </c>
      <c r="D112" s="28"/>
      <c r="E112" s="28"/>
      <c r="F112" s="19">
        <v>1250</v>
      </c>
      <c r="G112" s="19">
        <v>1300</v>
      </c>
      <c r="H112" s="19">
        <v>3000</v>
      </c>
      <c r="I112" s="20">
        <f t="shared" si="69"/>
        <v>15.636199999999999</v>
      </c>
      <c r="J112" s="21">
        <v>14.122999999999999</v>
      </c>
      <c r="K112" s="41">
        <v>1.5132000000000001</v>
      </c>
      <c r="L112" s="22">
        <f t="shared" si="70"/>
        <v>8068.2791999999999</v>
      </c>
      <c r="M112" s="22">
        <f t="shared" si="71"/>
        <v>7287.4679999999998</v>
      </c>
      <c r="N112" s="22">
        <f t="shared" si="72"/>
        <v>780.8112000000001</v>
      </c>
      <c r="O112" s="39">
        <v>670</v>
      </c>
      <c r="P112" s="39">
        <v>670</v>
      </c>
      <c r="Q112" s="39">
        <v>670</v>
      </c>
      <c r="R112" s="39">
        <v>670</v>
      </c>
      <c r="S112" s="39">
        <v>670</v>
      </c>
      <c r="T112" s="39">
        <v>820</v>
      </c>
      <c r="U112" s="39">
        <v>820</v>
      </c>
      <c r="V112" s="22">
        <f t="shared" si="67"/>
        <v>14070</v>
      </c>
      <c r="W112" s="22">
        <f t="shared" si="68"/>
        <v>22270</v>
      </c>
      <c r="X112" s="39">
        <v>360</v>
      </c>
      <c r="Y112" s="39">
        <v>360</v>
      </c>
      <c r="Z112" s="39">
        <v>360</v>
      </c>
      <c r="AA112" s="39">
        <v>360</v>
      </c>
      <c r="AB112" s="39">
        <v>480</v>
      </c>
      <c r="AC112" s="39">
        <v>480</v>
      </c>
      <c r="AD112" s="22">
        <f t="shared" si="73"/>
        <v>7200</v>
      </c>
      <c r="AE112" s="22">
        <f t="shared" si="74"/>
        <v>12000</v>
      </c>
      <c r="AF112" s="39">
        <v>440</v>
      </c>
    </row>
    <row r="113" spans="1:32" s="29" customFormat="1" ht="27.75" customHeight="1" x14ac:dyDescent="0.25">
      <c r="A113" s="13" t="s">
        <v>304</v>
      </c>
      <c r="B113" s="27" t="s">
        <v>256</v>
      </c>
      <c r="C113" s="27" t="s">
        <v>224</v>
      </c>
      <c r="D113" s="28"/>
      <c r="E113" s="28"/>
      <c r="F113" s="19">
        <v>1250</v>
      </c>
      <c r="G113" s="19">
        <v>1300</v>
      </c>
      <c r="H113" s="19">
        <v>3000</v>
      </c>
      <c r="I113" s="20">
        <f t="shared" si="69"/>
        <v>15.636199999999999</v>
      </c>
      <c r="J113" s="21">
        <v>14.122999999999999</v>
      </c>
      <c r="K113" s="41">
        <v>1.5132000000000001</v>
      </c>
      <c r="L113" s="22">
        <f t="shared" si="70"/>
        <v>8068.2791999999999</v>
      </c>
      <c r="M113" s="22">
        <f t="shared" si="71"/>
        <v>7287.4679999999998</v>
      </c>
      <c r="N113" s="22">
        <f t="shared" si="72"/>
        <v>780.8112000000001</v>
      </c>
      <c r="O113" s="39">
        <v>1340</v>
      </c>
      <c r="P113" s="39">
        <v>570</v>
      </c>
      <c r="Q113" s="39">
        <v>570</v>
      </c>
      <c r="R113" s="39">
        <v>570</v>
      </c>
      <c r="S113" s="39">
        <v>570</v>
      </c>
      <c r="T113" s="39">
        <v>790</v>
      </c>
      <c r="U113" s="39">
        <v>790</v>
      </c>
      <c r="V113" s="22">
        <f t="shared" si="67"/>
        <v>12740</v>
      </c>
      <c r="W113" s="22">
        <f t="shared" si="68"/>
        <v>20640</v>
      </c>
      <c r="X113" s="39">
        <v>450</v>
      </c>
      <c r="Y113" s="39">
        <v>450</v>
      </c>
      <c r="Z113" s="39">
        <v>450</v>
      </c>
      <c r="AA113" s="39">
        <v>450</v>
      </c>
      <c r="AB113" s="39">
        <v>620</v>
      </c>
      <c r="AC113" s="39">
        <v>620</v>
      </c>
      <c r="AD113" s="22">
        <f t="shared" si="73"/>
        <v>9000</v>
      </c>
      <c r="AE113" s="22">
        <f t="shared" si="74"/>
        <v>15200</v>
      </c>
      <c r="AF113" s="39">
        <v>480</v>
      </c>
    </row>
    <row r="114" spans="1:32" s="29" customFormat="1" ht="27.75" customHeight="1" x14ac:dyDescent="0.25">
      <c r="A114" s="13" t="s">
        <v>304</v>
      </c>
      <c r="B114" s="27" t="s">
        <v>256</v>
      </c>
      <c r="C114" s="27" t="s">
        <v>225</v>
      </c>
      <c r="D114" s="28"/>
      <c r="E114" s="28"/>
      <c r="F114" s="19">
        <v>1250</v>
      </c>
      <c r="G114" s="19">
        <v>1300</v>
      </c>
      <c r="H114" s="19">
        <v>3000</v>
      </c>
      <c r="I114" s="20">
        <f t="shared" si="69"/>
        <v>15.636199999999999</v>
      </c>
      <c r="J114" s="21">
        <v>14.122999999999999</v>
      </c>
      <c r="K114" s="41">
        <v>1.5132000000000001</v>
      </c>
      <c r="L114" s="22">
        <f t="shared" si="70"/>
        <v>8068.2791999999999</v>
      </c>
      <c r="M114" s="22">
        <f t="shared" si="71"/>
        <v>7287.4679999999998</v>
      </c>
      <c r="N114" s="22">
        <f t="shared" si="72"/>
        <v>780.8112000000001</v>
      </c>
      <c r="O114" s="39">
        <v>1640</v>
      </c>
      <c r="P114" s="39">
        <v>540</v>
      </c>
      <c r="Q114" s="39">
        <v>540</v>
      </c>
      <c r="R114" s="39">
        <v>540</v>
      </c>
      <c r="S114" s="39">
        <v>540</v>
      </c>
      <c r="T114" s="39">
        <v>670</v>
      </c>
      <c r="U114" s="39">
        <v>670</v>
      </c>
      <c r="V114" s="22">
        <f t="shared" si="67"/>
        <v>12440</v>
      </c>
      <c r="W114" s="22">
        <f t="shared" si="68"/>
        <v>19140</v>
      </c>
      <c r="X114" s="39">
        <v>140</v>
      </c>
      <c r="Y114" s="39">
        <v>140</v>
      </c>
      <c r="Z114" s="39">
        <v>170</v>
      </c>
      <c r="AA114" s="39">
        <v>170</v>
      </c>
      <c r="AB114" s="39">
        <v>200</v>
      </c>
      <c r="AC114" s="39">
        <v>200</v>
      </c>
      <c r="AD114" s="22">
        <f t="shared" si="73"/>
        <v>3100</v>
      </c>
      <c r="AE114" s="22">
        <f t="shared" si="74"/>
        <v>5100</v>
      </c>
      <c r="AF114" s="39">
        <v>460</v>
      </c>
    </row>
    <row r="115" spans="1:32" s="29" customFormat="1" ht="27.75" customHeight="1" x14ac:dyDescent="0.25">
      <c r="A115" s="13" t="s">
        <v>304</v>
      </c>
      <c r="B115" s="27" t="s">
        <v>256</v>
      </c>
      <c r="C115" s="27" t="s">
        <v>226</v>
      </c>
      <c r="D115" s="28"/>
      <c r="E115" s="28"/>
      <c r="F115" s="19">
        <v>1250</v>
      </c>
      <c r="G115" s="19">
        <v>1300</v>
      </c>
      <c r="H115" s="19">
        <v>3000</v>
      </c>
      <c r="I115" s="20">
        <f t="shared" si="69"/>
        <v>15.636199999999999</v>
      </c>
      <c r="J115" s="21">
        <v>14.122999999999999</v>
      </c>
      <c r="K115" s="41">
        <v>1.5132000000000001</v>
      </c>
      <c r="L115" s="22">
        <f t="shared" si="70"/>
        <v>8068.2791999999999</v>
      </c>
      <c r="M115" s="22">
        <f t="shared" si="71"/>
        <v>7287.4679999999998</v>
      </c>
      <c r="N115" s="22">
        <f t="shared" si="72"/>
        <v>780.8112000000001</v>
      </c>
      <c r="O115" s="39">
        <v>520</v>
      </c>
      <c r="P115" s="39">
        <v>389</v>
      </c>
      <c r="Q115" s="39">
        <v>389</v>
      </c>
      <c r="R115" s="39">
        <v>389</v>
      </c>
      <c r="S115" s="39">
        <v>389</v>
      </c>
      <c r="T115" s="39">
        <v>668</v>
      </c>
      <c r="U115" s="39">
        <v>668</v>
      </c>
      <c r="V115" s="22">
        <f t="shared" si="67"/>
        <v>8300</v>
      </c>
      <c r="W115" s="22">
        <f t="shared" si="68"/>
        <v>14980</v>
      </c>
      <c r="X115" s="40">
        <v>280</v>
      </c>
      <c r="Y115" s="40">
        <v>280</v>
      </c>
      <c r="Z115" s="40">
        <v>280</v>
      </c>
      <c r="AA115" s="40">
        <v>280</v>
      </c>
      <c r="AB115" s="40">
        <v>530</v>
      </c>
      <c r="AC115" s="40">
        <v>530</v>
      </c>
      <c r="AD115" s="22">
        <f t="shared" si="73"/>
        <v>5600</v>
      </c>
      <c r="AE115" s="22">
        <f t="shared" si="74"/>
        <v>10900</v>
      </c>
      <c r="AF115" s="39">
        <v>560</v>
      </c>
    </row>
    <row r="116" spans="1:32" s="29" customFormat="1" ht="27.75" customHeight="1" x14ac:dyDescent="0.25">
      <c r="A116" s="13" t="s">
        <v>304</v>
      </c>
      <c r="B116" s="27" t="s">
        <v>256</v>
      </c>
      <c r="C116" s="27" t="s">
        <v>227</v>
      </c>
      <c r="D116" s="28"/>
      <c r="E116" s="28"/>
      <c r="F116" s="19">
        <v>1250</v>
      </c>
      <c r="G116" s="19">
        <v>1300</v>
      </c>
      <c r="H116" s="19">
        <v>3000</v>
      </c>
      <c r="I116" s="20">
        <f t="shared" si="69"/>
        <v>15.636199999999999</v>
      </c>
      <c r="J116" s="21">
        <v>14.122999999999999</v>
      </c>
      <c r="K116" s="41">
        <v>1.5132000000000001</v>
      </c>
      <c r="L116" s="22">
        <f t="shared" si="70"/>
        <v>8068.2791999999999</v>
      </c>
      <c r="M116" s="22">
        <f t="shared" si="71"/>
        <v>7287.4679999999998</v>
      </c>
      <c r="N116" s="22">
        <f t="shared" si="72"/>
        <v>780.8112000000001</v>
      </c>
      <c r="O116" s="39">
        <v>0</v>
      </c>
      <c r="P116" s="39">
        <v>833</v>
      </c>
      <c r="Q116" s="39">
        <v>833</v>
      </c>
      <c r="R116" s="39">
        <v>969</v>
      </c>
      <c r="S116" s="39">
        <v>969</v>
      </c>
      <c r="T116" s="39">
        <v>1181</v>
      </c>
      <c r="U116" s="39">
        <v>1181</v>
      </c>
      <c r="V116" s="22">
        <f t="shared" si="67"/>
        <v>18020</v>
      </c>
      <c r="W116" s="22">
        <f t="shared" si="68"/>
        <v>29830</v>
      </c>
      <c r="X116" s="39">
        <v>455</v>
      </c>
      <c r="Y116" s="39">
        <v>455</v>
      </c>
      <c r="Z116" s="39">
        <v>683</v>
      </c>
      <c r="AA116" s="39">
        <v>683</v>
      </c>
      <c r="AB116" s="39">
        <v>911</v>
      </c>
      <c r="AC116" s="39">
        <v>911</v>
      </c>
      <c r="AD116" s="22">
        <f t="shared" si="73"/>
        <v>11380</v>
      </c>
      <c r="AE116" s="22">
        <f t="shared" si="74"/>
        <v>20490</v>
      </c>
      <c r="AF116" s="39">
        <v>400</v>
      </c>
    </row>
    <row r="117" spans="1:32" s="29" customFormat="1" ht="27.75" customHeight="1" x14ac:dyDescent="0.25">
      <c r="A117" s="13" t="s">
        <v>304</v>
      </c>
      <c r="B117" s="27" t="s">
        <v>256</v>
      </c>
      <c r="C117" s="27" t="s">
        <v>228</v>
      </c>
      <c r="D117" s="28"/>
      <c r="E117" s="28"/>
      <c r="F117" s="19">
        <v>1250</v>
      </c>
      <c r="G117" s="19">
        <v>1300</v>
      </c>
      <c r="H117" s="19">
        <v>3000</v>
      </c>
      <c r="I117" s="20">
        <f t="shared" si="69"/>
        <v>15.636199999999999</v>
      </c>
      <c r="J117" s="21">
        <v>14.122999999999999</v>
      </c>
      <c r="K117" s="41">
        <v>1.5132000000000001</v>
      </c>
      <c r="L117" s="22">
        <f t="shared" si="70"/>
        <v>8068.2791999999999</v>
      </c>
      <c r="M117" s="22">
        <f t="shared" si="71"/>
        <v>7287.4679999999998</v>
      </c>
      <c r="N117" s="22">
        <f t="shared" si="72"/>
        <v>780.8112000000001</v>
      </c>
      <c r="O117" s="19">
        <v>1200</v>
      </c>
      <c r="P117" s="19">
        <v>770</v>
      </c>
      <c r="Q117" s="19">
        <v>770</v>
      </c>
      <c r="R117" s="19">
        <v>770</v>
      </c>
      <c r="S117" s="19">
        <v>770</v>
      </c>
      <c r="T117" s="19">
        <v>1060</v>
      </c>
      <c r="U117" s="19">
        <v>1470</v>
      </c>
      <c r="V117" s="22">
        <f t="shared" si="67"/>
        <v>16600</v>
      </c>
      <c r="W117" s="22">
        <f t="shared" si="68"/>
        <v>29250</v>
      </c>
      <c r="X117" s="19">
        <v>344</v>
      </c>
      <c r="Y117" s="19">
        <v>344</v>
      </c>
      <c r="Z117" s="19">
        <v>344</v>
      </c>
      <c r="AA117" s="19">
        <v>344</v>
      </c>
      <c r="AB117" s="19">
        <v>373</v>
      </c>
      <c r="AC117" s="19">
        <v>373</v>
      </c>
      <c r="AD117" s="22">
        <f t="shared" si="73"/>
        <v>6880</v>
      </c>
      <c r="AE117" s="22">
        <f t="shared" si="74"/>
        <v>10610</v>
      </c>
      <c r="AF117" s="39">
        <v>560</v>
      </c>
    </row>
    <row r="118" spans="1:32" s="29" customFormat="1" ht="27.75" customHeight="1" x14ac:dyDescent="0.25">
      <c r="A118" s="13" t="s">
        <v>304</v>
      </c>
      <c r="B118" s="27" t="s">
        <v>256</v>
      </c>
      <c r="C118" s="27" t="s">
        <v>229</v>
      </c>
      <c r="D118" s="28"/>
      <c r="E118" s="28"/>
      <c r="F118" s="19">
        <v>1250</v>
      </c>
      <c r="G118" s="19">
        <v>1300</v>
      </c>
      <c r="H118" s="19">
        <v>3000</v>
      </c>
      <c r="I118" s="20">
        <f t="shared" si="69"/>
        <v>15.636199999999999</v>
      </c>
      <c r="J118" s="21">
        <v>14.122999999999999</v>
      </c>
      <c r="K118" s="41">
        <v>1.5132000000000001</v>
      </c>
      <c r="L118" s="22">
        <f t="shared" si="70"/>
        <v>8068.2791999999999</v>
      </c>
      <c r="M118" s="22">
        <f t="shared" si="71"/>
        <v>7287.4679999999998</v>
      </c>
      <c r="N118" s="22">
        <f t="shared" si="72"/>
        <v>780.8112000000001</v>
      </c>
      <c r="O118" s="39">
        <v>1700</v>
      </c>
      <c r="P118" s="39">
        <v>555</v>
      </c>
      <c r="Q118" s="39">
        <v>555</v>
      </c>
      <c r="R118" s="39">
        <v>555</v>
      </c>
      <c r="S118" s="39">
        <v>666</v>
      </c>
      <c r="T118" s="39">
        <v>666</v>
      </c>
      <c r="U118" s="39">
        <v>999</v>
      </c>
      <c r="V118" s="22">
        <f t="shared" si="67"/>
        <v>13688</v>
      </c>
      <c r="W118" s="22">
        <f t="shared" si="68"/>
        <v>22013</v>
      </c>
      <c r="X118" s="39">
        <v>370</v>
      </c>
      <c r="Y118" s="39">
        <v>370</v>
      </c>
      <c r="Z118" s="39">
        <v>370</v>
      </c>
      <c r="AA118" s="39">
        <v>370</v>
      </c>
      <c r="AB118" s="39">
        <v>475</v>
      </c>
      <c r="AC118" s="39">
        <v>475</v>
      </c>
      <c r="AD118" s="22">
        <f t="shared" si="73"/>
        <v>7400</v>
      </c>
      <c r="AE118" s="22">
        <f t="shared" si="74"/>
        <v>12150</v>
      </c>
      <c r="AF118" s="39">
        <v>540</v>
      </c>
    </row>
    <row r="119" spans="1:32" s="29" customFormat="1" ht="27.75" customHeight="1" x14ac:dyDescent="0.25">
      <c r="A119" s="13" t="s">
        <v>304</v>
      </c>
      <c r="B119" s="27" t="s">
        <v>256</v>
      </c>
      <c r="C119" s="27" t="s">
        <v>230</v>
      </c>
      <c r="D119" s="28"/>
      <c r="E119" s="28"/>
      <c r="F119" s="19">
        <v>1250</v>
      </c>
      <c r="G119" s="19">
        <v>1300</v>
      </c>
      <c r="H119" s="19">
        <v>3000</v>
      </c>
      <c r="I119" s="20">
        <f t="shared" si="69"/>
        <v>15.636199999999999</v>
      </c>
      <c r="J119" s="21">
        <v>14.122999999999999</v>
      </c>
      <c r="K119" s="41">
        <v>1.5132000000000001</v>
      </c>
      <c r="L119" s="22">
        <f t="shared" si="70"/>
        <v>8068.2791999999999</v>
      </c>
      <c r="M119" s="22">
        <f t="shared" si="71"/>
        <v>7287.4679999999998</v>
      </c>
      <c r="N119" s="22">
        <f t="shared" si="72"/>
        <v>780.8112000000001</v>
      </c>
      <c r="O119" s="39">
        <v>810</v>
      </c>
      <c r="P119" s="39">
        <v>400</v>
      </c>
      <c r="Q119" s="39">
        <v>400</v>
      </c>
      <c r="R119" s="39">
        <v>400</v>
      </c>
      <c r="S119" s="39">
        <v>400</v>
      </c>
      <c r="T119" s="39">
        <v>570</v>
      </c>
      <c r="U119" s="39">
        <v>570</v>
      </c>
      <c r="V119" s="22">
        <f t="shared" si="67"/>
        <v>8810</v>
      </c>
      <c r="W119" s="22">
        <f t="shared" si="68"/>
        <v>14510</v>
      </c>
      <c r="X119" s="39">
        <v>512</v>
      </c>
      <c r="Y119" s="39">
        <v>512</v>
      </c>
      <c r="Z119" s="39">
        <v>512</v>
      </c>
      <c r="AA119" s="39">
        <v>512</v>
      </c>
      <c r="AB119" s="39">
        <v>637</v>
      </c>
      <c r="AC119" s="39">
        <v>637</v>
      </c>
      <c r="AD119" s="22">
        <f t="shared" si="73"/>
        <v>10240</v>
      </c>
      <c r="AE119" s="22">
        <f t="shared" si="74"/>
        <v>16610</v>
      </c>
      <c r="AF119" s="39">
        <v>560</v>
      </c>
    </row>
    <row r="120" spans="1:32" s="29" customFormat="1" ht="27.75" customHeight="1" x14ac:dyDescent="0.25">
      <c r="A120" s="13" t="s">
        <v>304</v>
      </c>
      <c r="B120" s="27" t="s">
        <v>256</v>
      </c>
      <c r="C120" s="27" t="s">
        <v>231</v>
      </c>
      <c r="D120" s="28"/>
      <c r="E120" s="28"/>
      <c r="F120" s="19">
        <v>1250</v>
      </c>
      <c r="G120" s="19">
        <v>1300</v>
      </c>
      <c r="H120" s="19">
        <v>3000</v>
      </c>
      <c r="I120" s="20">
        <f t="shared" si="69"/>
        <v>15.636199999999999</v>
      </c>
      <c r="J120" s="21">
        <v>14.122999999999999</v>
      </c>
      <c r="K120" s="41">
        <v>1.5132000000000001</v>
      </c>
      <c r="L120" s="22">
        <f t="shared" si="70"/>
        <v>8068.2791999999999</v>
      </c>
      <c r="M120" s="22">
        <f t="shared" si="71"/>
        <v>7287.4679999999998</v>
      </c>
      <c r="N120" s="22">
        <f t="shared" si="72"/>
        <v>780.8112000000001</v>
      </c>
      <c r="O120" s="39">
        <v>500</v>
      </c>
      <c r="P120" s="39">
        <v>580</v>
      </c>
      <c r="Q120" s="39">
        <v>580</v>
      </c>
      <c r="R120" s="39">
        <v>580</v>
      </c>
      <c r="S120" s="39">
        <v>580</v>
      </c>
      <c r="T120" s="39">
        <v>1020</v>
      </c>
      <c r="U120" s="39">
        <v>1020</v>
      </c>
      <c r="V120" s="22">
        <f t="shared" si="67"/>
        <v>12100</v>
      </c>
      <c r="W120" s="22">
        <f t="shared" si="68"/>
        <v>22300</v>
      </c>
      <c r="X120" s="39">
        <v>310</v>
      </c>
      <c r="Y120" s="39">
        <v>310</v>
      </c>
      <c r="Z120" s="39">
        <v>310</v>
      </c>
      <c r="AA120" s="39">
        <v>310</v>
      </c>
      <c r="AB120" s="39">
        <v>400</v>
      </c>
      <c r="AC120" s="39">
        <v>400</v>
      </c>
      <c r="AD120" s="22">
        <f t="shared" si="73"/>
        <v>6200</v>
      </c>
      <c r="AE120" s="22">
        <f t="shared" si="74"/>
        <v>10200</v>
      </c>
      <c r="AF120" s="39">
        <v>600</v>
      </c>
    </row>
    <row r="121" spans="1:32" s="29" customFormat="1" ht="27.75" customHeight="1" x14ac:dyDescent="0.25">
      <c r="A121" s="13" t="s">
        <v>304</v>
      </c>
      <c r="B121" s="27" t="s">
        <v>256</v>
      </c>
      <c r="C121" s="27" t="s">
        <v>232</v>
      </c>
      <c r="D121" s="28"/>
      <c r="E121" s="28"/>
      <c r="F121" s="19">
        <v>1250</v>
      </c>
      <c r="G121" s="19">
        <v>1300</v>
      </c>
      <c r="H121" s="19">
        <v>3000</v>
      </c>
      <c r="I121" s="20">
        <f t="shared" si="69"/>
        <v>15.636199999999999</v>
      </c>
      <c r="J121" s="21">
        <v>14.122999999999999</v>
      </c>
      <c r="K121" s="41">
        <v>1.5132000000000001</v>
      </c>
      <c r="L121" s="22">
        <f t="shared" si="70"/>
        <v>8068.2791999999999</v>
      </c>
      <c r="M121" s="22">
        <f t="shared" si="71"/>
        <v>7287.4679999999998</v>
      </c>
      <c r="N121" s="22">
        <f t="shared" si="72"/>
        <v>780.8112000000001</v>
      </c>
      <c r="O121" s="39">
        <v>1252</v>
      </c>
      <c r="P121" s="39">
        <v>573</v>
      </c>
      <c r="Q121" s="39">
        <v>573</v>
      </c>
      <c r="R121" s="39">
        <v>573</v>
      </c>
      <c r="S121" s="39">
        <v>573</v>
      </c>
      <c r="T121" s="39">
        <v>816</v>
      </c>
      <c r="U121" s="39">
        <v>816</v>
      </c>
      <c r="V121" s="22">
        <f t="shared" si="67"/>
        <v>12712</v>
      </c>
      <c r="W121" s="22">
        <f t="shared" si="68"/>
        <v>20872</v>
      </c>
      <c r="X121" s="39">
        <v>458</v>
      </c>
      <c r="Y121" s="39">
        <v>458</v>
      </c>
      <c r="Z121" s="39">
        <v>458</v>
      </c>
      <c r="AA121" s="39">
        <v>458</v>
      </c>
      <c r="AB121" s="39">
        <v>537</v>
      </c>
      <c r="AC121" s="39">
        <v>537</v>
      </c>
      <c r="AD121" s="22">
        <f t="shared" si="73"/>
        <v>9160</v>
      </c>
      <c r="AE121" s="22">
        <f t="shared" si="74"/>
        <v>14530</v>
      </c>
      <c r="AF121" s="39">
        <v>560</v>
      </c>
    </row>
    <row r="122" spans="1:32" s="16" customFormat="1" hidden="1" x14ac:dyDescent="0.25">
      <c r="A122" s="13" t="s">
        <v>295</v>
      </c>
      <c r="B122" s="7" t="s">
        <v>287</v>
      </c>
      <c r="C122" s="7" t="s">
        <v>273</v>
      </c>
      <c r="D122" s="26"/>
      <c r="E122" s="26"/>
      <c r="F122" s="14">
        <f>AVERAGE(F123:F140)</f>
        <v>1106.1111111111111</v>
      </c>
      <c r="G122" s="14">
        <f t="shared" ref="G122:AF122" si="75">AVERAGE(G123:G140)</f>
        <v>1222.2222222222222</v>
      </c>
      <c r="H122" s="14">
        <f t="shared" si="75"/>
        <v>2800</v>
      </c>
      <c r="I122" s="15">
        <f t="shared" si="75"/>
        <v>18.659936363636362</v>
      </c>
      <c r="J122" s="15">
        <f t="shared" si="75"/>
        <v>14.947499999999998</v>
      </c>
      <c r="K122" s="15">
        <f t="shared" si="75"/>
        <v>3.712436363636364</v>
      </c>
      <c r="L122" s="14">
        <f t="shared" si="75"/>
        <v>9628.5271636363632</v>
      </c>
      <c r="M122" s="14">
        <f t="shared" si="75"/>
        <v>7712.9100000000026</v>
      </c>
      <c r="N122" s="14">
        <f t="shared" si="75"/>
        <v>1915.6171636363638</v>
      </c>
      <c r="O122" s="14">
        <f t="shared" si="75"/>
        <v>808.88888888888891</v>
      </c>
      <c r="P122" s="14">
        <f t="shared" si="75"/>
        <v>499.77777777777777</v>
      </c>
      <c r="Q122" s="14">
        <f t="shared" si="75"/>
        <v>501.72222222222223</v>
      </c>
      <c r="R122" s="14">
        <f t="shared" si="75"/>
        <v>611.05555555555554</v>
      </c>
      <c r="S122" s="14">
        <f t="shared" si="75"/>
        <v>611.05555555555554</v>
      </c>
      <c r="T122" s="14">
        <f t="shared" si="75"/>
        <v>749.61111111111109</v>
      </c>
      <c r="U122" s="14">
        <f t="shared" si="75"/>
        <v>749.72222222222217</v>
      </c>
      <c r="V122" s="14">
        <f t="shared" si="75"/>
        <v>11934.722222222223</v>
      </c>
      <c r="W122" s="14">
        <f t="shared" si="75"/>
        <v>19431.388888888891</v>
      </c>
      <c r="X122" s="14">
        <f t="shared" si="75"/>
        <v>201.22222222222223</v>
      </c>
      <c r="Y122" s="14">
        <f t="shared" si="75"/>
        <v>201.22222222222223</v>
      </c>
      <c r="Z122" s="14">
        <f t="shared" si="75"/>
        <v>240.44444444444446</v>
      </c>
      <c r="AA122" s="14">
        <f t="shared" si="75"/>
        <v>240.44444444444446</v>
      </c>
      <c r="AB122" s="14">
        <f t="shared" si="75"/>
        <v>291.38888888888891</v>
      </c>
      <c r="AC122" s="14">
        <f t="shared" si="75"/>
        <v>293.33333333333331</v>
      </c>
      <c r="AD122" s="14">
        <f t="shared" si="75"/>
        <v>4416.666666666667</v>
      </c>
      <c r="AE122" s="14">
        <f t="shared" si="75"/>
        <v>7340.2777777777774</v>
      </c>
      <c r="AF122" s="14">
        <f t="shared" si="75"/>
        <v>383.88888888888891</v>
      </c>
    </row>
    <row r="123" spans="1:32" hidden="1" x14ac:dyDescent="0.25">
      <c r="A123" s="17" t="s">
        <v>295</v>
      </c>
      <c r="B123" s="1" t="s">
        <v>257</v>
      </c>
      <c r="C123" s="1" t="s">
        <v>109</v>
      </c>
      <c r="D123" s="30"/>
      <c r="E123" s="30"/>
      <c r="F123" s="19">
        <v>1150</v>
      </c>
      <c r="G123" s="19">
        <v>1300</v>
      </c>
      <c r="H123" s="19">
        <v>2800</v>
      </c>
      <c r="I123" s="20">
        <f>J123+K123</f>
        <v>18.224899999999998</v>
      </c>
      <c r="J123" s="21">
        <v>14.9475</v>
      </c>
      <c r="K123" s="21">
        <v>3.2774000000000001</v>
      </c>
      <c r="L123" s="22">
        <f>M123+N123</f>
        <v>9404.0483999999997</v>
      </c>
      <c r="M123" s="22">
        <f>J123*516</f>
        <v>7712.91</v>
      </c>
      <c r="N123" s="22">
        <f>K123*516</f>
        <v>1691.1384</v>
      </c>
      <c r="O123" s="19">
        <v>1010</v>
      </c>
      <c r="P123" s="19">
        <v>280</v>
      </c>
      <c r="Q123" s="19">
        <v>280</v>
      </c>
      <c r="R123" s="19">
        <v>410</v>
      </c>
      <c r="S123" s="19">
        <v>410</v>
      </c>
      <c r="T123" s="19">
        <v>410</v>
      </c>
      <c r="U123" s="19">
        <v>410</v>
      </c>
      <c r="V123" s="22">
        <f>O123+P123*1+Q123*9+R123*2+S123*8</f>
        <v>7910</v>
      </c>
      <c r="W123" s="22">
        <f>O123+P123*1+Q123*9+R123*2+S123*8+T123*5+U123*5</f>
        <v>12010</v>
      </c>
      <c r="X123" s="19">
        <v>140</v>
      </c>
      <c r="Y123" s="19">
        <v>140</v>
      </c>
      <c r="Z123" s="19">
        <v>210</v>
      </c>
      <c r="AA123" s="19">
        <v>210</v>
      </c>
      <c r="AB123" s="19">
        <v>210</v>
      </c>
      <c r="AC123" s="19">
        <v>210</v>
      </c>
      <c r="AD123" s="22">
        <f>X123*1+Y123*9+Z123*2+AA123*8</f>
        <v>3500</v>
      </c>
      <c r="AE123" s="22">
        <f>X123*1+Y123*9+Z123*2+AA123*8+AB123*5+AC123*5</f>
        <v>5600</v>
      </c>
      <c r="AF123" s="19">
        <v>470</v>
      </c>
    </row>
    <row r="124" spans="1:32" hidden="1" x14ac:dyDescent="0.25">
      <c r="A124" s="17" t="s">
        <v>295</v>
      </c>
      <c r="B124" s="1" t="s">
        <v>257</v>
      </c>
      <c r="C124" s="1" t="s">
        <v>187</v>
      </c>
      <c r="D124" s="30"/>
      <c r="E124" s="30"/>
      <c r="F124" s="19">
        <v>1200</v>
      </c>
      <c r="G124" s="19">
        <v>1300</v>
      </c>
      <c r="H124" s="19">
        <v>2800</v>
      </c>
      <c r="I124" s="20">
        <f t="shared" ref="I124:I134" si="76">J124+K124</f>
        <v>17.579799999999999</v>
      </c>
      <c r="J124" s="21">
        <v>14.9475</v>
      </c>
      <c r="K124" s="21">
        <v>2.6322999999999999</v>
      </c>
      <c r="L124" s="22">
        <f t="shared" ref="L124:L134" si="77">M124+N124</f>
        <v>9071.1767999999993</v>
      </c>
      <c r="M124" s="22">
        <f t="shared" ref="M124:M134" si="78">J124*516</f>
        <v>7712.91</v>
      </c>
      <c r="N124" s="22">
        <f t="shared" ref="N124:N134" si="79">K124*516</f>
        <v>1358.2667999999999</v>
      </c>
      <c r="O124" s="19">
        <v>1570</v>
      </c>
      <c r="P124" s="19">
        <v>702</v>
      </c>
      <c r="Q124" s="19">
        <v>702</v>
      </c>
      <c r="R124" s="19">
        <v>932</v>
      </c>
      <c r="S124" s="19">
        <v>932</v>
      </c>
      <c r="T124" s="19">
        <v>930</v>
      </c>
      <c r="U124" s="19">
        <v>932</v>
      </c>
      <c r="V124" s="22">
        <f t="shared" ref="V124:V140" si="80">O124+P124*1+Q124*9+R124*2+S124*8</f>
        <v>17910</v>
      </c>
      <c r="W124" s="22">
        <f t="shared" ref="W124:W140" si="81">O124+P124*1+Q124*9+R124*2+S124*8+T124*5+U124*5</f>
        <v>27220</v>
      </c>
      <c r="X124" s="19">
        <v>382</v>
      </c>
      <c r="Y124" s="19">
        <v>382</v>
      </c>
      <c r="Z124" s="19">
        <v>559</v>
      </c>
      <c r="AA124" s="19">
        <v>559</v>
      </c>
      <c r="AB124" s="19">
        <v>559</v>
      </c>
      <c r="AC124" s="19">
        <v>559</v>
      </c>
      <c r="AD124" s="22">
        <f t="shared" ref="AD124:AD140" si="82">X124*1+Y124*9+Z124*2+AA124*8</f>
        <v>9410</v>
      </c>
      <c r="AE124" s="22">
        <f t="shared" ref="AE124:AE140" si="83">X124*1+Y124*9+Z124*2+AA124*8+AB124*5+AC124*5</f>
        <v>15000</v>
      </c>
      <c r="AF124" s="19">
        <v>680</v>
      </c>
    </row>
    <row r="125" spans="1:32" hidden="1" x14ac:dyDescent="0.25">
      <c r="A125" s="17" t="s">
        <v>295</v>
      </c>
      <c r="B125" s="1" t="s">
        <v>257</v>
      </c>
      <c r="C125" s="1" t="s">
        <v>188</v>
      </c>
      <c r="D125" s="30"/>
      <c r="E125" s="30"/>
      <c r="F125" s="19">
        <v>1170</v>
      </c>
      <c r="G125" s="19">
        <v>1300</v>
      </c>
      <c r="H125" s="19">
        <v>2800</v>
      </c>
      <c r="I125" s="20">
        <f t="shared" si="76"/>
        <v>19.735500000000002</v>
      </c>
      <c r="J125" s="21">
        <v>14.9475</v>
      </c>
      <c r="K125" s="21">
        <v>4.7880000000000003</v>
      </c>
      <c r="L125" s="22">
        <f t="shared" si="77"/>
        <v>10183.518</v>
      </c>
      <c r="M125" s="22">
        <f t="shared" si="78"/>
        <v>7712.91</v>
      </c>
      <c r="N125" s="22">
        <f t="shared" si="79"/>
        <v>2470.6080000000002</v>
      </c>
      <c r="O125" s="19">
        <v>690</v>
      </c>
      <c r="P125" s="19">
        <v>556</v>
      </c>
      <c r="Q125" s="19">
        <v>556</v>
      </c>
      <c r="R125" s="19">
        <v>556</v>
      </c>
      <c r="S125" s="19">
        <v>556</v>
      </c>
      <c r="T125" s="19">
        <v>671</v>
      </c>
      <c r="U125" s="19">
        <v>671</v>
      </c>
      <c r="V125" s="22">
        <f t="shared" si="80"/>
        <v>11810</v>
      </c>
      <c r="W125" s="22">
        <f t="shared" si="81"/>
        <v>18520</v>
      </c>
      <c r="X125" s="19">
        <v>426</v>
      </c>
      <c r="Y125" s="19">
        <v>426</v>
      </c>
      <c r="Z125" s="19">
        <v>426</v>
      </c>
      <c r="AA125" s="19">
        <v>426</v>
      </c>
      <c r="AB125" s="19">
        <v>757</v>
      </c>
      <c r="AC125" s="19">
        <v>757</v>
      </c>
      <c r="AD125" s="22">
        <f t="shared" si="82"/>
        <v>8520</v>
      </c>
      <c r="AE125" s="22">
        <f t="shared" si="83"/>
        <v>16090</v>
      </c>
      <c r="AF125" s="19">
        <v>350</v>
      </c>
    </row>
    <row r="126" spans="1:32" hidden="1" x14ac:dyDescent="0.25">
      <c r="A126" s="17" t="s">
        <v>295</v>
      </c>
      <c r="B126" s="1" t="s">
        <v>257</v>
      </c>
      <c r="C126" s="1" t="s">
        <v>189</v>
      </c>
      <c r="D126" s="30"/>
      <c r="E126" s="30"/>
      <c r="F126" s="19">
        <v>1080</v>
      </c>
      <c r="G126" s="19">
        <v>1200</v>
      </c>
      <c r="H126" s="19">
        <v>2800</v>
      </c>
      <c r="I126" s="20">
        <f t="shared" si="76"/>
        <v>19.735500000000002</v>
      </c>
      <c r="J126" s="21">
        <v>14.9475</v>
      </c>
      <c r="K126" s="21">
        <v>4.7880000000000003</v>
      </c>
      <c r="L126" s="22">
        <f t="shared" si="77"/>
        <v>10183.518</v>
      </c>
      <c r="M126" s="22">
        <f t="shared" si="78"/>
        <v>7712.91</v>
      </c>
      <c r="N126" s="22">
        <f t="shared" si="79"/>
        <v>2470.6080000000002</v>
      </c>
      <c r="O126" s="19">
        <v>380</v>
      </c>
      <c r="P126" s="19">
        <v>660</v>
      </c>
      <c r="Q126" s="19">
        <v>660</v>
      </c>
      <c r="R126" s="19">
        <v>660</v>
      </c>
      <c r="S126" s="19">
        <v>660</v>
      </c>
      <c r="T126" s="19">
        <v>740</v>
      </c>
      <c r="U126" s="19">
        <v>740</v>
      </c>
      <c r="V126" s="22">
        <f t="shared" si="80"/>
        <v>13580</v>
      </c>
      <c r="W126" s="22">
        <f t="shared" si="81"/>
        <v>20980</v>
      </c>
      <c r="X126" s="19">
        <v>250</v>
      </c>
      <c r="Y126" s="19">
        <v>250</v>
      </c>
      <c r="Z126" s="19">
        <v>250</v>
      </c>
      <c r="AA126" s="19">
        <v>250</v>
      </c>
      <c r="AB126" s="19">
        <v>340</v>
      </c>
      <c r="AC126" s="19">
        <v>340</v>
      </c>
      <c r="AD126" s="22">
        <f t="shared" si="82"/>
        <v>5000</v>
      </c>
      <c r="AE126" s="22">
        <f t="shared" si="83"/>
        <v>8400</v>
      </c>
      <c r="AF126" s="19">
        <v>560</v>
      </c>
    </row>
    <row r="127" spans="1:32" hidden="1" x14ac:dyDescent="0.25">
      <c r="A127" s="17" t="s">
        <v>295</v>
      </c>
      <c r="B127" s="1" t="s">
        <v>257</v>
      </c>
      <c r="C127" s="1" t="s">
        <v>190</v>
      </c>
      <c r="D127" s="30"/>
      <c r="E127" s="30"/>
      <c r="F127" s="19">
        <v>1100</v>
      </c>
      <c r="G127" s="19">
        <v>1200</v>
      </c>
      <c r="H127" s="19">
        <v>2800</v>
      </c>
      <c r="I127" s="25"/>
      <c r="J127" s="25" t="s">
        <v>247</v>
      </c>
      <c r="K127" s="25" t="s">
        <v>247</v>
      </c>
      <c r="L127" s="24"/>
      <c r="M127" s="24"/>
      <c r="N127" s="24"/>
      <c r="O127" s="19">
        <v>1500</v>
      </c>
      <c r="P127" s="19">
        <v>710</v>
      </c>
      <c r="Q127" s="19">
        <v>710</v>
      </c>
      <c r="R127" s="19">
        <v>710</v>
      </c>
      <c r="S127" s="19">
        <v>710</v>
      </c>
      <c r="T127" s="19">
        <v>850</v>
      </c>
      <c r="U127" s="19">
        <v>850</v>
      </c>
      <c r="V127" s="22">
        <f t="shared" si="80"/>
        <v>15700</v>
      </c>
      <c r="W127" s="22">
        <f t="shared" si="81"/>
        <v>24200</v>
      </c>
      <c r="X127" s="19">
        <v>181</v>
      </c>
      <c r="Y127" s="19">
        <v>181</v>
      </c>
      <c r="Z127" s="19">
        <v>181</v>
      </c>
      <c r="AA127" s="19">
        <v>181</v>
      </c>
      <c r="AB127" s="19">
        <v>216</v>
      </c>
      <c r="AC127" s="19">
        <v>216</v>
      </c>
      <c r="AD127" s="22">
        <f t="shared" si="82"/>
        <v>3620</v>
      </c>
      <c r="AE127" s="22">
        <f t="shared" si="83"/>
        <v>5780</v>
      </c>
      <c r="AF127" s="19">
        <v>370</v>
      </c>
    </row>
    <row r="128" spans="1:32" hidden="1" x14ac:dyDescent="0.25">
      <c r="A128" s="17" t="s">
        <v>295</v>
      </c>
      <c r="B128" s="1" t="s">
        <v>257</v>
      </c>
      <c r="C128" s="1" t="s">
        <v>191</v>
      </c>
      <c r="D128" s="30"/>
      <c r="E128" s="30"/>
      <c r="F128" s="19">
        <v>1080</v>
      </c>
      <c r="G128" s="19">
        <v>1200</v>
      </c>
      <c r="H128" s="19">
        <v>2800</v>
      </c>
      <c r="I128" s="20">
        <f t="shared" si="76"/>
        <v>19.735500000000002</v>
      </c>
      <c r="J128" s="21">
        <v>14.9475</v>
      </c>
      <c r="K128" s="21">
        <v>4.7880000000000003</v>
      </c>
      <c r="L128" s="22">
        <f t="shared" si="77"/>
        <v>10183.518</v>
      </c>
      <c r="M128" s="22">
        <f t="shared" si="78"/>
        <v>7712.91</v>
      </c>
      <c r="N128" s="22">
        <f t="shared" si="79"/>
        <v>2470.6080000000002</v>
      </c>
      <c r="O128" s="19">
        <v>440</v>
      </c>
      <c r="P128" s="19">
        <v>490</v>
      </c>
      <c r="Q128" s="19">
        <v>490</v>
      </c>
      <c r="R128" s="19">
        <v>610</v>
      </c>
      <c r="S128" s="19">
        <v>610</v>
      </c>
      <c r="T128" s="19">
        <v>750</v>
      </c>
      <c r="U128" s="19">
        <v>750</v>
      </c>
      <c r="V128" s="22">
        <f t="shared" si="80"/>
        <v>11440</v>
      </c>
      <c r="W128" s="22">
        <f t="shared" si="81"/>
        <v>18940</v>
      </c>
      <c r="X128" s="19">
        <v>265</v>
      </c>
      <c r="Y128" s="19">
        <v>265</v>
      </c>
      <c r="Z128" s="19">
        <v>299</v>
      </c>
      <c r="AA128" s="19">
        <v>299</v>
      </c>
      <c r="AB128" s="19">
        <v>299</v>
      </c>
      <c r="AC128" s="19">
        <v>334</v>
      </c>
      <c r="AD128" s="22">
        <f t="shared" si="82"/>
        <v>5640</v>
      </c>
      <c r="AE128" s="22">
        <f t="shared" si="83"/>
        <v>8805</v>
      </c>
      <c r="AF128" s="19">
        <v>400</v>
      </c>
    </row>
    <row r="129" spans="1:32" hidden="1" x14ac:dyDescent="0.25">
      <c r="A129" s="17" t="s">
        <v>295</v>
      </c>
      <c r="B129" s="1" t="s">
        <v>257</v>
      </c>
      <c r="C129" s="1" t="s">
        <v>192</v>
      </c>
      <c r="D129" s="30"/>
      <c r="E129" s="30"/>
      <c r="F129" s="19">
        <v>1190</v>
      </c>
      <c r="G129" s="19">
        <v>1300</v>
      </c>
      <c r="H129" s="19">
        <v>2800</v>
      </c>
      <c r="I129" s="20">
        <f t="shared" si="76"/>
        <v>19.735500000000002</v>
      </c>
      <c r="J129" s="21">
        <v>14.9475</v>
      </c>
      <c r="K129" s="21">
        <v>4.7880000000000003</v>
      </c>
      <c r="L129" s="22">
        <f t="shared" si="77"/>
        <v>10183.518</v>
      </c>
      <c r="M129" s="22">
        <f t="shared" si="78"/>
        <v>7712.91</v>
      </c>
      <c r="N129" s="22">
        <f t="shared" si="79"/>
        <v>2470.6080000000002</v>
      </c>
      <c r="O129" s="19">
        <v>420</v>
      </c>
      <c r="P129" s="19">
        <v>590</v>
      </c>
      <c r="Q129" s="19">
        <v>590</v>
      </c>
      <c r="R129" s="19">
        <v>590</v>
      </c>
      <c r="S129" s="19">
        <v>590</v>
      </c>
      <c r="T129" s="19">
        <v>770</v>
      </c>
      <c r="U129" s="19">
        <v>770</v>
      </c>
      <c r="V129" s="22">
        <f t="shared" si="80"/>
        <v>12220</v>
      </c>
      <c r="W129" s="22">
        <f t="shared" si="81"/>
        <v>19920</v>
      </c>
      <c r="X129" s="19">
        <v>50</v>
      </c>
      <c r="Y129" s="19">
        <v>50</v>
      </c>
      <c r="Z129" s="19">
        <v>67</v>
      </c>
      <c r="AA129" s="19">
        <v>67</v>
      </c>
      <c r="AB129" s="19">
        <v>70</v>
      </c>
      <c r="AC129" s="19">
        <v>70</v>
      </c>
      <c r="AD129" s="22">
        <f t="shared" si="82"/>
        <v>1170</v>
      </c>
      <c r="AE129" s="22">
        <f t="shared" si="83"/>
        <v>1870</v>
      </c>
      <c r="AF129" s="19">
        <v>290</v>
      </c>
    </row>
    <row r="130" spans="1:32" hidden="1" x14ac:dyDescent="0.25">
      <c r="A130" s="17" t="s">
        <v>295</v>
      </c>
      <c r="B130" s="1" t="s">
        <v>257</v>
      </c>
      <c r="C130" s="1" t="s">
        <v>193</v>
      </c>
      <c r="D130" s="30"/>
      <c r="E130" s="30"/>
      <c r="F130" s="19">
        <v>1140</v>
      </c>
      <c r="G130" s="19">
        <v>1200</v>
      </c>
      <c r="H130" s="19">
        <v>2800</v>
      </c>
      <c r="I130" s="20">
        <f t="shared" si="76"/>
        <v>18.224899999999998</v>
      </c>
      <c r="J130" s="21">
        <v>14.9475</v>
      </c>
      <c r="K130" s="21">
        <v>3.2774000000000001</v>
      </c>
      <c r="L130" s="22">
        <f t="shared" si="77"/>
        <v>9404.0483999999997</v>
      </c>
      <c r="M130" s="22">
        <f t="shared" si="78"/>
        <v>7712.91</v>
      </c>
      <c r="N130" s="22">
        <f t="shared" si="79"/>
        <v>1691.1384</v>
      </c>
      <c r="O130" s="19">
        <v>380</v>
      </c>
      <c r="P130" s="19">
        <v>468</v>
      </c>
      <c r="Q130" s="19">
        <v>468</v>
      </c>
      <c r="R130" s="19">
        <v>690</v>
      </c>
      <c r="S130" s="19">
        <v>690</v>
      </c>
      <c r="T130" s="19">
        <v>900</v>
      </c>
      <c r="U130" s="19">
        <v>900</v>
      </c>
      <c r="V130" s="22">
        <f t="shared" si="80"/>
        <v>11960</v>
      </c>
      <c r="W130" s="22">
        <f t="shared" si="81"/>
        <v>20960</v>
      </c>
      <c r="X130" s="19">
        <v>100</v>
      </c>
      <c r="Y130" s="19">
        <v>100</v>
      </c>
      <c r="Z130" s="19">
        <v>170</v>
      </c>
      <c r="AA130" s="19">
        <v>170</v>
      </c>
      <c r="AB130" s="19">
        <v>190</v>
      </c>
      <c r="AC130" s="19">
        <v>190</v>
      </c>
      <c r="AD130" s="22">
        <f t="shared" si="82"/>
        <v>2700</v>
      </c>
      <c r="AE130" s="22">
        <f t="shared" si="83"/>
        <v>4600</v>
      </c>
      <c r="AF130" s="19">
        <v>450</v>
      </c>
    </row>
    <row r="131" spans="1:32" hidden="1" x14ac:dyDescent="0.25">
      <c r="A131" s="17" t="s">
        <v>295</v>
      </c>
      <c r="B131" s="1" t="s">
        <v>257</v>
      </c>
      <c r="C131" s="1" t="s">
        <v>194</v>
      </c>
      <c r="D131" s="30"/>
      <c r="E131" s="30"/>
      <c r="F131" s="19">
        <v>1100</v>
      </c>
      <c r="G131" s="19">
        <v>1200</v>
      </c>
      <c r="H131" s="19">
        <v>2800</v>
      </c>
      <c r="I131" s="20">
        <f t="shared" si="76"/>
        <v>17.579799999999999</v>
      </c>
      <c r="J131" s="21">
        <v>14.9475</v>
      </c>
      <c r="K131" s="21">
        <v>2.6322999999999999</v>
      </c>
      <c r="L131" s="22">
        <f t="shared" si="77"/>
        <v>9071.1767999999993</v>
      </c>
      <c r="M131" s="22">
        <f t="shared" si="78"/>
        <v>7712.91</v>
      </c>
      <c r="N131" s="22">
        <f t="shared" si="79"/>
        <v>1358.2667999999999</v>
      </c>
      <c r="O131" s="19">
        <v>890</v>
      </c>
      <c r="P131" s="19">
        <v>680</v>
      </c>
      <c r="Q131" s="19">
        <v>680</v>
      </c>
      <c r="R131" s="19">
        <v>910</v>
      </c>
      <c r="S131" s="19">
        <v>910</v>
      </c>
      <c r="T131" s="19">
        <v>910</v>
      </c>
      <c r="U131" s="19">
        <v>910</v>
      </c>
      <c r="V131" s="22">
        <f t="shared" si="80"/>
        <v>16790</v>
      </c>
      <c r="W131" s="22">
        <f t="shared" si="81"/>
        <v>25890</v>
      </c>
      <c r="X131" s="19">
        <v>112</v>
      </c>
      <c r="Y131" s="19">
        <v>112</v>
      </c>
      <c r="Z131" s="19">
        <v>148</v>
      </c>
      <c r="AA131" s="19">
        <v>148</v>
      </c>
      <c r="AB131" s="19">
        <v>148</v>
      </c>
      <c r="AC131" s="19">
        <v>148</v>
      </c>
      <c r="AD131" s="22">
        <f t="shared" si="82"/>
        <v>2600</v>
      </c>
      <c r="AE131" s="22">
        <f t="shared" si="83"/>
        <v>4080</v>
      </c>
      <c r="AF131" s="19">
        <v>400</v>
      </c>
    </row>
    <row r="132" spans="1:32" hidden="1" x14ac:dyDescent="0.25">
      <c r="A132" s="17" t="s">
        <v>295</v>
      </c>
      <c r="B132" s="1" t="s">
        <v>257</v>
      </c>
      <c r="C132" s="1" t="s">
        <v>195</v>
      </c>
      <c r="D132" s="30"/>
      <c r="E132" s="30"/>
      <c r="F132" s="19">
        <v>1000</v>
      </c>
      <c r="G132" s="19">
        <v>1200</v>
      </c>
      <c r="H132" s="19">
        <v>2800</v>
      </c>
      <c r="I132" s="20">
        <f t="shared" si="76"/>
        <v>18.224899999999998</v>
      </c>
      <c r="J132" s="21">
        <v>14.9475</v>
      </c>
      <c r="K132" s="21">
        <v>3.2774000000000001</v>
      </c>
      <c r="L132" s="22">
        <f t="shared" si="77"/>
        <v>9404.0483999999997</v>
      </c>
      <c r="M132" s="22">
        <f t="shared" si="78"/>
        <v>7712.91</v>
      </c>
      <c r="N132" s="22">
        <f t="shared" si="79"/>
        <v>1691.1384</v>
      </c>
      <c r="O132" s="19">
        <v>1790</v>
      </c>
      <c r="P132" s="19">
        <v>720</v>
      </c>
      <c r="Q132" s="19">
        <v>720</v>
      </c>
      <c r="R132" s="19">
        <v>830</v>
      </c>
      <c r="S132" s="19">
        <v>830</v>
      </c>
      <c r="T132" s="19">
        <v>940</v>
      </c>
      <c r="U132" s="19">
        <v>940</v>
      </c>
      <c r="V132" s="22">
        <f t="shared" si="80"/>
        <v>17290</v>
      </c>
      <c r="W132" s="22">
        <f t="shared" si="81"/>
        <v>26690</v>
      </c>
      <c r="X132" s="19">
        <v>237</v>
      </c>
      <c r="Y132" s="19">
        <v>237</v>
      </c>
      <c r="Z132" s="19">
        <v>260</v>
      </c>
      <c r="AA132" s="19">
        <v>260</v>
      </c>
      <c r="AB132" s="19">
        <v>260</v>
      </c>
      <c r="AC132" s="19">
        <v>260</v>
      </c>
      <c r="AD132" s="22">
        <f t="shared" si="82"/>
        <v>4970</v>
      </c>
      <c r="AE132" s="22">
        <f t="shared" si="83"/>
        <v>7570</v>
      </c>
      <c r="AF132" s="19">
        <v>230</v>
      </c>
    </row>
    <row r="133" spans="1:32" hidden="1" x14ac:dyDescent="0.25">
      <c r="A133" s="17" t="s">
        <v>295</v>
      </c>
      <c r="B133" s="1" t="s">
        <v>257</v>
      </c>
      <c r="C133" s="1" t="s">
        <v>196</v>
      </c>
      <c r="D133" s="30"/>
      <c r="E133" s="30"/>
      <c r="F133" s="19">
        <v>1080</v>
      </c>
      <c r="G133" s="19">
        <v>1200</v>
      </c>
      <c r="H133" s="19">
        <v>2800</v>
      </c>
      <c r="I133" s="20">
        <f t="shared" si="76"/>
        <v>18.258099999999999</v>
      </c>
      <c r="J133" s="21">
        <v>14.9475</v>
      </c>
      <c r="K133" s="21">
        <v>3.3106</v>
      </c>
      <c r="L133" s="22">
        <f t="shared" si="77"/>
        <v>9421.1795999999995</v>
      </c>
      <c r="M133" s="22">
        <f t="shared" si="78"/>
        <v>7712.91</v>
      </c>
      <c r="N133" s="22">
        <f t="shared" si="79"/>
        <v>1708.2696000000001</v>
      </c>
      <c r="O133" s="19">
        <v>1000</v>
      </c>
      <c r="P133" s="19">
        <v>490</v>
      </c>
      <c r="Q133" s="19">
        <v>490</v>
      </c>
      <c r="R133" s="19">
        <v>880</v>
      </c>
      <c r="S133" s="19">
        <v>880</v>
      </c>
      <c r="T133" s="19">
        <v>1100</v>
      </c>
      <c r="U133" s="19">
        <v>1100</v>
      </c>
      <c r="V133" s="22">
        <f t="shared" si="80"/>
        <v>14700</v>
      </c>
      <c r="W133" s="22">
        <f t="shared" si="81"/>
        <v>25700</v>
      </c>
      <c r="X133" s="19">
        <v>212</v>
      </c>
      <c r="Y133" s="19">
        <v>212</v>
      </c>
      <c r="Z133" s="19">
        <v>229</v>
      </c>
      <c r="AA133" s="19">
        <v>229</v>
      </c>
      <c r="AB133" s="19">
        <v>252</v>
      </c>
      <c r="AC133" s="19">
        <v>252</v>
      </c>
      <c r="AD133" s="22">
        <f t="shared" si="82"/>
        <v>4410</v>
      </c>
      <c r="AE133" s="22">
        <f t="shared" si="83"/>
        <v>6930</v>
      </c>
      <c r="AF133" s="19">
        <v>490</v>
      </c>
    </row>
    <row r="134" spans="1:32" hidden="1" x14ac:dyDescent="0.25">
      <c r="A134" s="17" t="s">
        <v>295</v>
      </c>
      <c r="B134" s="1" t="s">
        <v>257</v>
      </c>
      <c r="C134" s="1" t="s">
        <v>197</v>
      </c>
      <c r="D134" s="30"/>
      <c r="E134" s="30"/>
      <c r="F134" s="19">
        <v>1080</v>
      </c>
      <c r="G134" s="19">
        <v>1200</v>
      </c>
      <c r="H134" s="19">
        <v>2800</v>
      </c>
      <c r="I134" s="20">
        <f t="shared" si="76"/>
        <v>18.224899999999998</v>
      </c>
      <c r="J134" s="21">
        <v>14.9475</v>
      </c>
      <c r="K134" s="21">
        <v>3.2774000000000001</v>
      </c>
      <c r="L134" s="22">
        <f t="shared" si="77"/>
        <v>9404.0483999999997</v>
      </c>
      <c r="M134" s="22">
        <f t="shared" si="78"/>
        <v>7712.91</v>
      </c>
      <c r="N134" s="22">
        <f t="shared" si="79"/>
        <v>1691.1384</v>
      </c>
      <c r="O134" s="19">
        <v>2100</v>
      </c>
      <c r="P134" s="19">
        <v>500</v>
      </c>
      <c r="Q134" s="19">
        <v>500</v>
      </c>
      <c r="R134" s="19">
        <v>500</v>
      </c>
      <c r="S134" s="19">
        <v>500</v>
      </c>
      <c r="T134" s="19">
        <v>850</v>
      </c>
      <c r="U134" s="19">
        <v>850</v>
      </c>
      <c r="V134" s="22">
        <f t="shared" si="80"/>
        <v>12100</v>
      </c>
      <c r="W134" s="22">
        <f t="shared" si="81"/>
        <v>20600</v>
      </c>
      <c r="X134" s="19">
        <v>180</v>
      </c>
      <c r="Y134" s="19">
        <v>180</v>
      </c>
      <c r="Z134" s="19">
        <v>180</v>
      </c>
      <c r="AA134" s="19">
        <v>180</v>
      </c>
      <c r="AB134" s="19">
        <v>200</v>
      </c>
      <c r="AC134" s="19">
        <v>200</v>
      </c>
      <c r="AD134" s="22">
        <f t="shared" si="82"/>
        <v>3600</v>
      </c>
      <c r="AE134" s="22">
        <f t="shared" si="83"/>
        <v>5600</v>
      </c>
      <c r="AF134" s="19">
        <v>280</v>
      </c>
    </row>
    <row r="135" spans="1:32" hidden="1" x14ac:dyDescent="0.25">
      <c r="A135" s="17" t="s">
        <v>295</v>
      </c>
      <c r="B135" s="1" t="s">
        <v>257</v>
      </c>
      <c r="C135" s="1" t="s">
        <v>198</v>
      </c>
      <c r="D135" s="30"/>
      <c r="E135" s="30"/>
      <c r="F135" s="19">
        <v>1100</v>
      </c>
      <c r="G135" s="19">
        <v>1200</v>
      </c>
      <c r="H135" s="19">
        <v>2800</v>
      </c>
      <c r="I135" s="25"/>
      <c r="J135" s="25" t="s">
        <v>247</v>
      </c>
      <c r="K135" s="25"/>
      <c r="L135" s="24"/>
      <c r="M135" s="24"/>
      <c r="N135" s="24"/>
      <c r="O135" s="19">
        <v>0</v>
      </c>
      <c r="P135" s="19">
        <v>516</v>
      </c>
      <c r="Q135" s="19">
        <v>516</v>
      </c>
      <c r="R135" s="19">
        <v>676</v>
      </c>
      <c r="S135" s="19">
        <v>676</v>
      </c>
      <c r="T135" s="19">
        <v>841</v>
      </c>
      <c r="U135" s="19">
        <v>841</v>
      </c>
      <c r="V135" s="22">
        <f t="shared" si="80"/>
        <v>11920</v>
      </c>
      <c r="W135" s="22">
        <f t="shared" si="81"/>
        <v>20330</v>
      </c>
      <c r="X135" s="19">
        <v>287</v>
      </c>
      <c r="Y135" s="19">
        <v>287</v>
      </c>
      <c r="Z135" s="19">
        <v>376</v>
      </c>
      <c r="AA135" s="19">
        <v>376</v>
      </c>
      <c r="AB135" s="19">
        <v>468</v>
      </c>
      <c r="AC135" s="19">
        <v>468</v>
      </c>
      <c r="AD135" s="22">
        <f t="shared" si="82"/>
        <v>6630</v>
      </c>
      <c r="AE135" s="22">
        <f t="shared" si="83"/>
        <v>11310</v>
      </c>
      <c r="AF135" s="19">
        <v>350</v>
      </c>
    </row>
    <row r="136" spans="1:32" hidden="1" x14ac:dyDescent="0.25">
      <c r="A136" s="17" t="s">
        <v>295</v>
      </c>
      <c r="B136" s="1" t="s">
        <v>257</v>
      </c>
      <c r="C136" s="1" t="s">
        <v>199</v>
      </c>
      <c r="D136" s="30"/>
      <c r="E136" s="30"/>
      <c r="F136" s="19">
        <v>1080</v>
      </c>
      <c r="G136" s="19">
        <v>1200</v>
      </c>
      <c r="H136" s="19">
        <v>2800</v>
      </c>
      <c r="I136" s="25"/>
      <c r="J136" s="25" t="s">
        <v>247</v>
      </c>
      <c r="K136" s="25"/>
      <c r="L136" s="24"/>
      <c r="M136" s="24"/>
      <c r="N136" s="24"/>
      <c r="O136" s="19">
        <v>310</v>
      </c>
      <c r="P136" s="19">
        <v>244</v>
      </c>
      <c r="Q136" s="19">
        <v>244</v>
      </c>
      <c r="R136" s="19">
        <v>270</v>
      </c>
      <c r="S136" s="19">
        <v>270</v>
      </c>
      <c r="T136" s="19">
        <v>370</v>
      </c>
      <c r="U136" s="19">
        <v>370</v>
      </c>
      <c r="V136" s="22">
        <f t="shared" si="80"/>
        <v>5450</v>
      </c>
      <c r="W136" s="22">
        <f t="shared" si="81"/>
        <v>9150</v>
      </c>
      <c r="X136" s="19">
        <v>70</v>
      </c>
      <c r="Y136" s="19">
        <v>70</v>
      </c>
      <c r="Z136" s="19">
        <v>90</v>
      </c>
      <c r="AA136" s="19">
        <v>90</v>
      </c>
      <c r="AB136" s="19">
        <v>100</v>
      </c>
      <c r="AC136" s="19">
        <v>100</v>
      </c>
      <c r="AD136" s="22">
        <f t="shared" si="82"/>
        <v>1600</v>
      </c>
      <c r="AE136" s="22">
        <f t="shared" si="83"/>
        <v>2600</v>
      </c>
      <c r="AF136" s="19">
        <v>230</v>
      </c>
    </row>
    <row r="137" spans="1:32" hidden="1" x14ac:dyDescent="0.25">
      <c r="A137" s="17" t="s">
        <v>295</v>
      </c>
      <c r="B137" s="1" t="s">
        <v>257</v>
      </c>
      <c r="C137" s="1" t="s">
        <v>200</v>
      </c>
      <c r="D137" s="30"/>
      <c r="E137" s="30"/>
      <c r="F137" s="19">
        <v>1100</v>
      </c>
      <c r="G137" s="19">
        <v>1200</v>
      </c>
      <c r="H137" s="19">
        <v>2800</v>
      </c>
      <c r="I137" s="25"/>
      <c r="J137" s="25" t="s">
        <v>247</v>
      </c>
      <c r="K137" s="25"/>
      <c r="L137" s="24"/>
      <c r="M137" s="24"/>
      <c r="N137" s="24"/>
      <c r="O137" s="19">
        <v>520</v>
      </c>
      <c r="P137" s="19">
        <v>180</v>
      </c>
      <c r="Q137" s="19">
        <v>180</v>
      </c>
      <c r="R137" s="19">
        <v>210</v>
      </c>
      <c r="S137" s="19">
        <v>210</v>
      </c>
      <c r="T137" s="19">
        <v>270</v>
      </c>
      <c r="U137" s="19">
        <v>270</v>
      </c>
      <c r="V137" s="22">
        <f t="shared" si="80"/>
        <v>4420</v>
      </c>
      <c r="W137" s="22">
        <f t="shared" si="81"/>
        <v>7120</v>
      </c>
      <c r="X137" s="19">
        <v>135</v>
      </c>
      <c r="Y137" s="19">
        <v>135</v>
      </c>
      <c r="Z137" s="19">
        <v>158</v>
      </c>
      <c r="AA137" s="19">
        <v>158</v>
      </c>
      <c r="AB137" s="19">
        <v>203</v>
      </c>
      <c r="AC137" s="19">
        <v>203</v>
      </c>
      <c r="AD137" s="22">
        <f t="shared" si="82"/>
        <v>2930</v>
      </c>
      <c r="AE137" s="22">
        <f t="shared" si="83"/>
        <v>4960</v>
      </c>
      <c r="AF137" s="19">
        <v>340</v>
      </c>
    </row>
    <row r="138" spans="1:32" hidden="1" x14ac:dyDescent="0.25">
      <c r="A138" s="17" t="s">
        <v>295</v>
      </c>
      <c r="B138" s="1" t="s">
        <v>257</v>
      </c>
      <c r="C138" s="1" t="s">
        <v>201</v>
      </c>
      <c r="D138" s="30"/>
      <c r="E138" s="30"/>
      <c r="F138" s="19">
        <v>1100</v>
      </c>
      <c r="G138" s="19">
        <v>1200</v>
      </c>
      <c r="H138" s="19">
        <v>2800</v>
      </c>
      <c r="I138" s="25"/>
      <c r="J138" s="25" t="s">
        <v>247</v>
      </c>
      <c r="K138" s="25"/>
      <c r="L138" s="24"/>
      <c r="M138" s="24"/>
      <c r="N138" s="24"/>
      <c r="O138" s="19">
        <v>500</v>
      </c>
      <c r="P138" s="19">
        <v>385</v>
      </c>
      <c r="Q138" s="19">
        <v>385</v>
      </c>
      <c r="R138" s="19">
        <v>385</v>
      </c>
      <c r="S138" s="19">
        <v>385</v>
      </c>
      <c r="T138" s="19">
        <v>561</v>
      </c>
      <c r="U138" s="19">
        <v>561</v>
      </c>
      <c r="V138" s="22">
        <f t="shared" si="80"/>
        <v>8200</v>
      </c>
      <c r="W138" s="22">
        <f t="shared" si="81"/>
        <v>13810</v>
      </c>
      <c r="X138" s="19">
        <v>210</v>
      </c>
      <c r="Y138" s="19">
        <v>210</v>
      </c>
      <c r="Z138" s="19">
        <v>210</v>
      </c>
      <c r="AA138" s="19">
        <v>210</v>
      </c>
      <c r="AB138" s="19">
        <v>238</v>
      </c>
      <c r="AC138" s="19">
        <v>238</v>
      </c>
      <c r="AD138" s="22">
        <f t="shared" si="82"/>
        <v>4200</v>
      </c>
      <c r="AE138" s="22">
        <f t="shared" si="83"/>
        <v>6580</v>
      </c>
      <c r="AF138" s="19">
        <v>300</v>
      </c>
    </row>
    <row r="139" spans="1:32" hidden="1" x14ac:dyDescent="0.25">
      <c r="A139" s="17" t="s">
        <v>295</v>
      </c>
      <c r="B139" s="1" t="s">
        <v>257</v>
      </c>
      <c r="C139" s="1" t="s">
        <v>124</v>
      </c>
      <c r="D139" s="30"/>
      <c r="E139" s="30"/>
      <c r="F139" s="19">
        <v>1080</v>
      </c>
      <c r="G139" s="19">
        <v>1200</v>
      </c>
      <c r="H139" s="19">
        <v>2800</v>
      </c>
      <c r="I139" s="25"/>
      <c r="J139" s="25" t="s">
        <v>247</v>
      </c>
      <c r="K139" s="25"/>
      <c r="L139" s="24"/>
      <c r="M139" s="24"/>
      <c r="N139" s="24"/>
      <c r="O139" s="19">
        <v>630</v>
      </c>
      <c r="P139" s="19">
        <v>365</v>
      </c>
      <c r="Q139" s="19">
        <v>400</v>
      </c>
      <c r="R139" s="19">
        <v>720</v>
      </c>
      <c r="S139" s="19">
        <v>720</v>
      </c>
      <c r="T139" s="19">
        <v>990</v>
      </c>
      <c r="U139" s="19">
        <v>990</v>
      </c>
      <c r="V139" s="22">
        <f t="shared" si="80"/>
        <v>11795</v>
      </c>
      <c r="W139" s="22">
        <f t="shared" si="81"/>
        <v>21695</v>
      </c>
      <c r="X139" s="19">
        <v>170</v>
      </c>
      <c r="Y139" s="19">
        <v>170</v>
      </c>
      <c r="Z139" s="19">
        <v>300</v>
      </c>
      <c r="AA139" s="19">
        <v>300</v>
      </c>
      <c r="AB139" s="19">
        <v>450</v>
      </c>
      <c r="AC139" s="19">
        <v>450</v>
      </c>
      <c r="AD139" s="22">
        <f t="shared" si="82"/>
        <v>4700</v>
      </c>
      <c r="AE139" s="22">
        <f t="shared" si="83"/>
        <v>9200</v>
      </c>
      <c r="AF139" s="19">
        <v>380</v>
      </c>
    </row>
    <row r="140" spans="1:32" hidden="1" x14ac:dyDescent="0.25">
      <c r="A140" s="17" t="s">
        <v>295</v>
      </c>
      <c r="B140" s="1" t="s">
        <v>257</v>
      </c>
      <c r="C140" s="1" t="s">
        <v>202</v>
      </c>
      <c r="D140" s="30"/>
      <c r="E140" s="30"/>
      <c r="F140" s="19">
        <v>1080</v>
      </c>
      <c r="G140" s="19">
        <v>1200</v>
      </c>
      <c r="H140" s="19">
        <v>2800</v>
      </c>
      <c r="I140" s="25"/>
      <c r="J140" s="25" t="s">
        <v>247</v>
      </c>
      <c r="K140" s="25"/>
      <c r="L140" s="24"/>
      <c r="M140" s="24"/>
      <c r="N140" s="24"/>
      <c r="O140" s="19">
        <v>430</v>
      </c>
      <c r="P140" s="19">
        <v>460</v>
      </c>
      <c r="Q140" s="19">
        <v>460</v>
      </c>
      <c r="R140" s="19">
        <v>460</v>
      </c>
      <c r="S140" s="19">
        <v>460</v>
      </c>
      <c r="T140" s="19">
        <v>640</v>
      </c>
      <c r="U140" s="19">
        <v>640</v>
      </c>
      <c r="V140" s="22">
        <f t="shared" si="80"/>
        <v>9630</v>
      </c>
      <c r="W140" s="22">
        <f t="shared" si="81"/>
        <v>16030</v>
      </c>
      <c r="X140" s="19">
        <v>215</v>
      </c>
      <c r="Y140" s="19">
        <v>215</v>
      </c>
      <c r="Z140" s="19">
        <v>215</v>
      </c>
      <c r="AA140" s="19">
        <v>215</v>
      </c>
      <c r="AB140" s="19">
        <v>285</v>
      </c>
      <c r="AC140" s="19">
        <v>285</v>
      </c>
      <c r="AD140" s="22">
        <f t="shared" si="82"/>
        <v>4300</v>
      </c>
      <c r="AE140" s="22">
        <f t="shared" si="83"/>
        <v>7150</v>
      </c>
      <c r="AF140" s="19">
        <v>340</v>
      </c>
    </row>
    <row r="141" spans="1:32" s="16" customFormat="1" hidden="1" x14ac:dyDescent="0.25">
      <c r="A141" s="13" t="s">
        <v>295</v>
      </c>
      <c r="B141" s="7" t="s">
        <v>288</v>
      </c>
      <c r="C141" s="7" t="s">
        <v>274</v>
      </c>
      <c r="D141" s="26"/>
      <c r="E141" s="26"/>
      <c r="F141" s="14">
        <f t="shared" ref="F141:AF141" si="84">AVERAGE(F142:F152)</f>
        <v>1200</v>
      </c>
      <c r="G141" s="14">
        <f t="shared" si="84"/>
        <v>1300</v>
      </c>
      <c r="H141" s="14">
        <f t="shared" si="84"/>
        <v>2800</v>
      </c>
      <c r="I141" s="15">
        <f t="shared" si="84"/>
        <v>17.856963636363634</v>
      </c>
      <c r="J141" s="15">
        <f t="shared" si="84"/>
        <v>14.947499999999998</v>
      </c>
      <c r="K141" s="15">
        <f t="shared" si="84"/>
        <v>2.9094636363636357</v>
      </c>
      <c r="L141" s="14">
        <f t="shared" si="84"/>
        <v>9214.1932363636388</v>
      </c>
      <c r="M141" s="14">
        <f t="shared" si="84"/>
        <v>7712.9100000000026</v>
      </c>
      <c r="N141" s="14">
        <f t="shared" si="84"/>
        <v>1501.2832363636364</v>
      </c>
      <c r="O141" s="14">
        <f t="shared" si="84"/>
        <v>691.81818181818187</v>
      </c>
      <c r="P141" s="14">
        <f t="shared" si="84"/>
        <v>558.18181818181813</v>
      </c>
      <c r="Q141" s="14">
        <f t="shared" si="84"/>
        <v>558.18181818181813</v>
      </c>
      <c r="R141" s="14">
        <f t="shared" si="84"/>
        <v>558.18181818181813</v>
      </c>
      <c r="S141" s="14">
        <f t="shared" si="84"/>
        <v>558.18181818181813</v>
      </c>
      <c r="T141" s="14">
        <f t="shared" si="84"/>
        <v>810.63636363636363</v>
      </c>
      <c r="U141" s="14">
        <f t="shared" si="84"/>
        <v>810.63636363636363</v>
      </c>
      <c r="V141" s="14">
        <f t="shared" si="84"/>
        <v>11855.454545454546</v>
      </c>
      <c r="W141" s="14">
        <f t="shared" si="84"/>
        <v>19961.81818181818</v>
      </c>
      <c r="X141" s="14">
        <f t="shared" si="84"/>
        <v>255.3</v>
      </c>
      <c r="Y141" s="14">
        <f t="shared" si="84"/>
        <v>255.3</v>
      </c>
      <c r="Z141" s="14">
        <f t="shared" si="84"/>
        <v>283.8</v>
      </c>
      <c r="AA141" s="14">
        <f t="shared" si="84"/>
        <v>283.8</v>
      </c>
      <c r="AB141" s="14">
        <f t="shared" si="84"/>
        <v>362.3</v>
      </c>
      <c r="AC141" s="14">
        <f t="shared" si="84"/>
        <v>362.3</v>
      </c>
      <c r="AD141" s="14">
        <f t="shared" si="84"/>
        <v>5391</v>
      </c>
      <c r="AE141" s="14">
        <f t="shared" si="84"/>
        <v>9014</v>
      </c>
      <c r="AF141" s="14">
        <f t="shared" si="84"/>
        <v>307.27272727272725</v>
      </c>
    </row>
    <row r="142" spans="1:32" hidden="1" x14ac:dyDescent="0.25">
      <c r="A142" s="17" t="s">
        <v>295</v>
      </c>
      <c r="B142" s="1" t="s">
        <v>258</v>
      </c>
      <c r="C142" s="1" t="s">
        <v>110</v>
      </c>
      <c r="D142" s="30"/>
      <c r="E142" s="30"/>
      <c r="F142" s="19">
        <v>1200</v>
      </c>
      <c r="G142" s="19">
        <v>1300</v>
      </c>
      <c r="H142" s="19">
        <v>2800</v>
      </c>
      <c r="I142" s="20">
        <f>J142+K142</f>
        <v>17.819900000000001</v>
      </c>
      <c r="J142" s="21">
        <v>14.9475</v>
      </c>
      <c r="K142" s="21">
        <v>2.8723999999999998</v>
      </c>
      <c r="L142" s="22">
        <f>M142+N142</f>
        <v>9195.0684000000001</v>
      </c>
      <c r="M142" s="22">
        <f>J142*516</f>
        <v>7712.91</v>
      </c>
      <c r="N142" s="22">
        <f>K142*516</f>
        <v>1482.1584</v>
      </c>
      <c r="O142" s="19">
        <v>1000</v>
      </c>
      <c r="P142" s="19">
        <v>450</v>
      </c>
      <c r="Q142" s="19">
        <v>450</v>
      </c>
      <c r="R142" s="19">
        <v>450</v>
      </c>
      <c r="S142" s="19">
        <v>450</v>
      </c>
      <c r="T142" s="19">
        <v>580</v>
      </c>
      <c r="U142" s="19">
        <v>580</v>
      </c>
      <c r="V142" s="22">
        <f>O142+P142*1+Q142*9+R142*2+S142*8</f>
        <v>10000</v>
      </c>
      <c r="W142" s="22">
        <f>O142+P142*1+Q142*9+R142*2+S142*8+T142*5+U142*5</f>
        <v>15800</v>
      </c>
      <c r="X142" s="19">
        <v>470</v>
      </c>
      <c r="Y142" s="19">
        <v>470</v>
      </c>
      <c r="Z142" s="19">
        <v>470</v>
      </c>
      <c r="AA142" s="19">
        <v>470</v>
      </c>
      <c r="AB142" s="19">
        <v>660</v>
      </c>
      <c r="AC142" s="19">
        <v>660</v>
      </c>
      <c r="AD142" s="22">
        <f>X142*1+Y142*9+Z142*2+AA142*8</f>
        <v>9400</v>
      </c>
      <c r="AE142" s="22">
        <f>X142*1+Y142*9+Z142*2+AA142*8+AB142*5+AC142*5</f>
        <v>16000</v>
      </c>
      <c r="AF142" s="19">
        <v>370</v>
      </c>
    </row>
    <row r="143" spans="1:32" hidden="1" x14ac:dyDescent="0.25">
      <c r="A143" s="17" t="s">
        <v>295</v>
      </c>
      <c r="B143" s="1" t="s">
        <v>258</v>
      </c>
      <c r="C143" s="1" t="s">
        <v>177</v>
      </c>
      <c r="D143" s="30"/>
      <c r="E143" s="30"/>
      <c r="F143" s="19">
        <v>1200</v>
      </c>
      <c r="G143" s="19">
        <v>1300</v>
      </c>
      <c r="H143" s="19">
        <v>2800</v>
      </c>
      <c r="I143" s="20">
        <f t="shared" ref="I143:I152" si="85">J143+K143</f>
        <v>18.227599999999999</v>
      </c>
      <c r="J143" s="21">
        <v>14.9475</v>
      </c>
      <c r="K143" s="21">
        <v>3.2801</v>
      </c>
      <c r="L143" s="22">
        <f t="shared" ref="L143:L152" si="86">M143+N143</f>
        <v>9405.4416000000001</v>
      </c>
      <c r="M143" s="22">
        <f t="shared" ref="M143:M152" si="87">J143*516</f>
        <v>7712.91</v>
      </c>
      <c r="N143" s="22">
        <f t="shared" ref="N143:N152" si="88">K143*516</f>
        <v>1692.5316</v>
      </c>
      <c r="O143" s="19">
        <v>870</v>
      </c>
      <c r="P143" s="19">
        <v>670</v>
      </c>
      <c r="Q143" s="19">
        <v>670</v>
      </c>
      <c r="R143" s="19">
        <v>670</v>
      </c>
      <c r="S143" s="19">
        <v>670</v>
      </c>
      <c r="T143" s="19">
        <v>920</v>
      </c>
      <c r="U143" s="19">
        <v>920</v>
      </c>
      <c r="V143" s="22">
        <f t="shared" ref="V143:V152" si="89">O143+P143*1+Q143*9+R143*2+S143*8</f>
        <v>14270</v>
      </c>
      <c r="W143" s="22">
        <f t="shared" ref="W143:W152" si="90">O143+P143*1+Q143*9+R143*2+S143*8+T143*5+U143*5</f>
        <v>23470</v>
      </c>
      <c r="X143" s="19">
        <v>390</v>
      </c>
      <c r="Y143" s="19">
        <v>390</v>
      </c>
      <c r="Z143" s="19">
        <v>390</v>
      </c>
      <c r="AA143" s="19">
        <v>390</v>
      </c>
      <c r="AB143" s="19">
        <v>500</v>
      </c>
      <c r="AC143" s="19">
        <v>500</v>
      </c>
      <c r="AD143" s="22">
        <f t="shared" ref="AD143:AD152" si="91">X143*1+Y143*9+Z143*2+AA143*8</f>
        <v>7800</v>
      </c>
      <c r="AE143" s="22">
        <f t="shared" ref="AE143:AE152" si="92">X143*1+Y143*9+Z143*2+AA143*8+AB143*5+AC143*5</f>
        <v>12800</v>
      </c>
      <c r="AF143" s="19">
        <v>430</v>
      </c>
    </row>
    <row r="144" spans="1:32" hidden="1" x14ac:dyDescent="0.25">
      <c r="A144" s="17" t="s">
        <v>295</v>
      </c>
      <c r="B144" s="1" t="s">
        <v>258</v>
      </c>
      <c r="C144" s="1" t="s">
        <v>178</v>
      </c>
      <c r="D144" s="30"/>
      <c r="E144" s="30"/>
      <c r="F144" s="19">
        <v>1200</v>
      </c>
      <c r="G144" s="19">
        <v>1300</v>
      </c>
      <c r="H144" s="19">
        <v>2800</v>
      </c>
      <c r="I144" s="20">
        <f t="shared" si="85"/>
        <v>17.819900000000001</v>
      </c>
      <c r="J144" s="21">
        <v>14.9475</v>
      </c>
      <c r="K144" s="21">
        <v>2.8723999999999998</v>
      </c>
      <c r="L144" s="22">
        <f t="shared" si="86"/>
        <v>9195.0684000000001</v>
      </c>
      <c r="M144" s="22">
        <f t="shared" si="87"/>
        <v>7712.91</v>
      </c>
      <c r="N144" s="22">
        <f t="shared" si="88"/>
        <v>1482.1584</v>
      </c>
      <c r="O144" s="19">
        <v>825</v>
      </c>
      <c r="P144" s="19">
        <v>685</v>
      </c>
      <c r="Q144" s="19">
        <v>685</v>
      </c>
      <c r="R144" s="19">
        <v>685</v>
      </c>
      <c r="S144" s="19">
        <v>685</v>
      </c>
      <c r="T144" s="19">
        <v>1010</v>
      </c>
      <c r="U144" s="19">
        <v>1010</v>
      </c>
      <c r="V144" s="22">
        <f t="shared" si="89"/>
        <v>14525</v>
      </c>
      <c r="W144" s="22">
        <f t="shared" si="90"/>
        <v>24625</v>
      </c>
      <c r="X144" s="19">
        <v>224</v>
      </c>
      <c r="Y144" s="19">
        <v>224</v>
      </c>
      <c r="Z144" s="19">
        <v>465</v>
      </c>
      <c r="AA144" s="19">
        <v>465</v>
      </c>
      <c r="AB144" s="19">
        <v>465</v>
      </c>
      <c r="AC144" s="19">
        <v>465</v>
      </c>
      <c r="AD144" s="22">
        <f t="shared" si="91"/>
        <v>6890</v>
      </c>
      <c r="AE144" s="22">
        <f t="shared" si="92"/>
        <v>11540</v>
      </c>
      <c r="AF144" s="19">
        <v>300</v>
      </c>
    </row>
    <row r="145" spans="1:32" hidden="1" x14ac:dyDescent="0.25">
      <c r="A145" s="17" t="s">
        <v>295</v>
      </c>
      <c r="B145" s="1" t="s">
        <v>258</v>
      </c>
      <c r="C145" s="1" t="s">
        <v>179</v>
      </c>
      <c r="D145" s="30"/>
      <c r="E145" s="30"/>
      <c r="F145" s="19">
        <v>1200</v>
      </c>
      <c r="G145" s="19">
        <v>1300</v>
      </c>
      <c r="H145" s="19">
        <v>2800</v>
      </c>
      <c r="I145" s="20">
        <f t="shared" si="85"/>
        <v>17.819900000000001</v>
      </c>
      <c r="J145" s="21">
        <v>14.9475</v>
      </c>
      <c r="K145" s="21">
        <v>2.8723999999999998</v>
      </c>
      <c r="L145" s="22">
        <f t="shared" si="86"/>
        <v>9195.0684000000001</v>
      </c>
      <c r="M145" s="22">
        <f t="shared" si="87"/>
        <v>7712.91</v>
      </c>
      <c r="N145" s="22">
        <f t="shared" si="88"/>
        <v>1482.1584</v>
      </c>
      <c r="O145" s="19">
        <v>590</v>
      </c>
      <c r="P145" s="19">
        <v>340</v>
      </c>
      <c r="Q145" s="19">
        <v>340</v>
      </c>
      <c r="R145" s="19">
        <v>340</v>
      </c>
      <c r="S145" s="19">
        <v>340</v>
      </c>
      <c r="T145" s="19">
        <v>340</v>
      </c>
      <c r="U145" s="19">
        <v>340</v>
      </c>
      <c r="V145" s="22">
        <f t="shared" si="89"/>
        <v>7390</v>
      </c>
      <c r="W145" s="22">
        <f t="shared" si="90"/>
        <v>10790</v>
      </c>
      <c r="X145" s="24"/>
      <c r="Y145" s="24"/>
      <c r="Z145" s="24"/>
      <c r="AA145" s="24"/>
      <c r="AB145" s="24"/>
      <c r="AC145" s="24"/>
      <c r="AD145" s="24"/>
      <c r="AE145" s="24"/>
      <c r="AF145" s="19">
        <v>270</v>
      </c>
    </row>
    <row r="146" spans="1:32" hidden="1" x14ac:dyDescent="0.25">
      <c r="A146" s="17" t="s">
        <v>295</v>
      </c>
      <c r="B146" s="1" t="s">
        <v>258</v>
      </c>
      <c r="C146" s="1" t="s">
        <v>180</v>
      </c>
      <c r="D146" s="30"/>
      <c r="E146" s="30"/>
      <c r="F146" s="19">
        <v>1200</v>
      </c>
      <c r="G146" s="19">
        <v>1300</v>
      </c>
      <c r="H146" s="19">
        <v>2800</v>
      </c>
      <c r="I146" s="20">
        <f t="shared" si="85"/>
        <v>17.819900000000001</v>
      </c>
      <c r="J146" s="21">
        <v>14.9475</v>
      </c>
      <c r="K146" s="21">
        <v>2.8723999999999998</v>
      </c>
      <c r="L146" s="22">
        <f t="shared" si="86"/>
        <v>9195.0684000000001</v>
      </c>
      <c r="M146" s="22">
        <f t="shared" si="87"/>
        <v>7712.91</v>
      </c>
      <c r="N146" s="22">
        <f t="shared" si="88"/>
        <v>1482.1584</v>
      </c>
      <c r="O146" s="19">
        <v>600</v>
      </c>
      <c r="P146" s="19">
        <v>630</v>
      </c>
      <c r="Q146" s="19">
        <v>630</v>
      </c>
      <c r="R146" s="19">
        <v>630</v>
      </c>
      <c r="S146" s="19">
        <v>630</v>
      </c>
      <c r="T146" s="19">
        <v>1080</v>
      </c>
      <c r="U146" s="19">
        <v>1080</v>
      </c>
      <c r="V146" s="22">
        <f t="shared" si="89"/>
        <v>13200</v>
      </c>
      <c r="W146" s="22">
        <f t="shared" si="90"/>
        <v>24000</v>
      </c>
      <c r="X146" s="19">
        <v>170</v>
      </c>
      <c r="Y146" s="19">
        <v>170</v>
      </c>
      <c r="Z146" s="19">
        <v>170</v>
      </c>
      <c r="AA146" s="19">
        <v>170</v>
      </c>
      <c r="AB146" s="19">
        <v>280</v>
      </c>
      <c r="AC146" s="19">
        <v>280</v>
      </c>
      <c r="AD146" s="22">
        <f t="shared" si="91"/>
        <v>3400</v>
      </c>
      <c r="AE146" s="22">
        <f t="shared" si="92"/>
        <v>6200</v>
      </c>
      <c r="AF146" s="19">
        <v>270</v>
      </c>
    </row>
    <row r="147" spans="1:32" hidden="1" x14ac:dyDescent="0.25">
      <c r="A147" s="17" t="s">
        <v>295</v>
      </c>
      <c r="B147" s="1" t="s">
        <v>258</v>
      </c>
      <c r="C147" s="1" t="s">
        <v>181</v>
      </c>
      <c r="D147" s="30"/>
      <c r="E147" s="30"/>
      <c r="F147" s="19">
        <v>1200</v>
      </c>
      <c r="G147" s="19">
        <v>1300</v>
      </c>
      <c r="H147" s="19">
        <v>2800</v>
      </c>
      <c r="I147" s="20">
        <f t="shared" si="85"/>
        <v>17.819900000000001</v>
      </c>
      <c r="J147" s="21">
        <v>14.9475</v>
      </c>
      <c r="K147" s="21">
        <v>2.8723999999999998</v>
      </c>
      <c r="L147" s="22">
        <f t="shared" si="86"/>
        <v>9195.0684000000001</v>
      </c>
      <c r="M147" s="22">
        <f t="shared" si="87"/>
        <v>7712.91</v>
      </c>
      <c r="N147" s="22">
        <f t="shared" si="88"/>
        <v>1482.1584</v>
      </c>
      <c r="O147" s="19">
        <v>720</v>
      </c>
      <c r="P147" s="19">
        <v>490</v>
      </c>
      <c r="Q147" s="19">
        <v>490</v>
      </c>
      <c r="R147" s="19">
        <v>490</v>
      </c>
      <c r="S147" s="19">
        <v>490</v>
      </c>
      <c r="T147" s="19">
        <v>780</v>
      </c>
      <c r="U147" s="19">
        <v>780</v>
      </c>
      <c r="V147" s="22">
        <f t="shared" si="89"/>
        <v>10520</v>
      </c>
      <c r="W147" s="22">
        <f t="shared" si="90"/>
        <v>18320</v>
      </c>
      <c r="X147" s="19">
        <v>230</v>
      </c>
      <c r="Y147" s="19">
        <v>230</v>
      </c>
      <c r="Z147" s="19">
        <v>230</v>
      </c>
      <c r="AA147" s="19">
        <v>230</v>
      </c>
      <c r="AB147" s="19">
        <v>350</v>
      </c>
      <c r="AC147" s="19">
        <v>350</v>
      </c>
      <c r="AD147" s="22">
        <f t="shared" si="91"/>
        <v>4600</v>
      </c>
      <c r="AE147" s="22">
        <f t="shared" si="92"/>
        <v>8100</v>
      </c>
      <c r="AF147" s="19">
        <v>240</v>
      </c>
    </row>
    <row r="148" spans="1:32" hidden="1" x14ac:dyDescent="0.25">
      <c r="A148" s="17" t="s">
        <v>295</v>
      </c>
      <c r="B148" s="1" t="s">
        <v>258</v>
      </c>
      <c r="C148" s="1" t="s">
        <v>182</v>
      </c>
      <c r="D148" s="30"/>
      <c r="E148" s="30"/>
      <c r="F148" s="19">
        <v>1200</v>
      </c>
      <c r="G148" s="19">
        <v>1300</v>
      </c>
      <c r="H148" s="19">
        <v>2800</v>
      </c>
      <c r="I148" s="20">
        <f t="shared" si="85"/>
        <v>17.819900000000001</v>
      </c>
      <c r="J148" s="21">
        <v>14.9475</v>
      </c>
      <c r="K148" s="21">
        <v>2.8723999999999998</v>
      </c>
      <c r="L148" s="22">
        <f t="shared" si="86"/>
        <v>9195.0684000000001</v>
      </c>
      <c r="M148" s="22">
        <f t="shared" si="87"/>
        <v>7712.91</v>
      </c>
      <c r="N148" s="22">
        <f t="shared" si="88"/>
        <v>1482.1584</v>
      </c>
      <c r="O148" s="19">
        <v>510</v>
      </c>
      <c r="P148" s="19">
        <v>650</v>
      </c>
      <c r="Q148" s="19">
        <v>650</v>
      </c>
      <c r="R148" s="19">
        <v>650</v>
      </c>
      <c r="S148" s="19">
        <v>650</v>
      </c>
      <c r="T148" s="19">
        <v>780</v>
      </c>
      <c r="U148" s="19">
        <v>780</v>
      </c>
      <c r="V148" s="22">
        <f t="shared" si="89"/>
        <v>13510</v>
      </c>
      <c r="W148" s="22">
        <f t="shared" si="90"/>
        <v>21310</v>
      </c>
      <c r="X148" s="19">
        <v>510</v>
      </c>
      <c r="Y148" s="19">
        <v>510</v>
      </c>
      <c r="Z148" s="19">
        <v>510</v>
      </c>
      <c r="AA148" s="19">
        <v>510</v>
      </c>
      <c r="AB148" s="19">
        <v>550</v>
      </c>
      <c r="AC148" s="19">
        <v>550</v>
      </c>
      <c r="AD148" s="22">
        <f t="shared" si="91"/>
        <v>10200</v>
      </c>
      <c r="AE148" s="22">
        <f t="shared" si="92"/>
        <v>15700</v>
      </c>
      <c r="AF148" s="19">
        <v>280</v>
      </c>
    </row>
    <row r="149" spans="1:32" hidden="1" x14ac:dyDescent="0.25">
      <c r="A149" s="17" t="s">
        <v>295</v>
      </c>
      <c r="B149" s="1" t="s">
        <v>258</v>
      </c>
      <c r="C149" s="1" t="s">
        <v>183</v>
      </c>
      <c r="D149" s="30"/>
      <c r="E149" s="30"/>
      <c r="F149" s="19">
        <v>1200</v>
      </c>
      <c r="G149" s="19">
        <v>1300</v>
      </c>
      <c r="H149" s="19">
        <v>2800</v>
      </c>
      <c r="I149" s="20">
        <f t="shared" si="85"/>
        <v>17.819900000000001</v>
      </c>
      <c r="J149" s="21">
        <v>14.9475</v>
      </c>
      <c r="K149" s="21">
        <v>2.8723999999999998</v>
      </c>
      <c r="L149" s="22">
        <f t="shared" si="86"/>
        <v>9195.0684000000001</v>
      </c>
      <c r="M149" s="22">
        <f t="shared" si="87"/>
        <v>7712.91</v>
      </c>
      <c r="N149" s="22">
        <f t="shared" si="88"/>
        <v>1482.1584</v>
      </c>
      <c r="O149" s="19">
        <v>690</v>
      </c>
      <c r="P149" s="19">
        <v>590</v>
      </c>
      <c r="Q149" s="19">
        <v>590</v>
      </c>
      <c r="R149" s="19">
        <v>590</v>
      </c>
      <c r="S149" s="19">
        <v>590</v>
      </c>
      <c r="T149" s="19">
        <v>940</v>
      </c>
      <c r="U149" s="19">
        <v>940</v>
      </c>
      <c r="V149" s="22">
        <f t="shared" si="89"/>
        <v>12490</v>
      </c>
      <c r="W149" s="22">
        <f t="shared" si="90"/>
        <v>21890</v>
      </c>
      <c r="X149" s="19">
        <v>160</v>
      </c>
      <c r="Y149" s="19">
        <v>160</v>
      </c>
      <c r="Z149" s="19">
        <v>160</v>
      </c>
      <c r="AA149" s="19">
        <v>160</v>
      </c>
      <c r="AB149" s="19">
        <v>240</v>
      </c>
      <c r="AC149" s="19">
        <v>240</v>
      </c>
      <c r="AD149" s="22">
        <f t="shared" si="91"/>
        <v>3200</v>
      </c>
      <c r="AE149" s="22">
        <f t="shared" si="92"/>
        <v>5600</v>
      </c>
      <c r="AF149" s="19">
        <v>340</v>
      </c>
    </row>
    <row r="150" spans="1:32" hidden="1" x14ac:dyDescent="0.25">
      <c r="A150" s="17" t="s">
        <v>295</v>
      </c>
      <c r="B150" s="1" t="s">
        <v>258</v>
      </c>
      <c r="C150" s="1" t="s">
        <v>184</v>
      </c>
      <c r="D150" s="30"/>
      <c r="E150" s="30"/>
      <c r="F150" s="19">
        <v>1200</v>
      </c>
      <c r="G150" s="19">
        <v>1300</v>
      </c>
      <c r="H150" s="19">
        <v>2800</v>
      </c>
      <c r="I150" s="20">
        <f t="shared" si="85"/>
        <v>17.819900000000001</v>
      </c>
      <c r="J150" s="21">
        <v>14.9475</v>
      </c>
      <c r="K150" s="21">
        <v>2.8723999999999998</v>
      </c>
      <c r="L150" s="22">
        <f t="shared" si="86"/>
        <v>9195.0684000000001</v>
      </c>
      <c r="M150" s="22">
        <f t="shared" si="87"/>
        <v>7712.91</v>
      </c>
      <c r="N150" s="22">
        <f t="shared" si="88"/>
        <v>1482.1584</v>
      </c>
      <c r="O150" s="19">
        <v>410</v>
      </c>
      <c r="P150" s="19">
        <v>460</v>
      </c>
      <c r="Q150" s="19">
        <v>460</v>
      </c>
      <c r="R150" s="19">
        <v>460</v>
      </c>
      <c r="S150" s="19">
        <v>460</v>
      </c>
      <c r="T150" s="19">
        <v>690</v>
      </c>
      <c r="U150" s="19">
        <v>690</v>
      </c>
      <c r="V150" s="22">
        <f t="shared" si="89"/>
        <v>9610</v>
      </c>
      <c r="W150" s="22">
        <f t="shared" si="90"/>
        <v>16510</v>
      </c>
      <c r="X150" s="19">
        <v>66</v>
      </c>
      <c r="Y150" s="19">
        <v>66</v>
      </c>
      <c r="Z150" s="19">
        <v>110</v>
      </c>
      <c r="AA150" s="19">
        <v>110</v>
      </c>
      <c r="AB150" s="19">
        <v>110</v>
      </c>
      <c r="AC150" s="19">
        <v>110</v>
      </c>
      <c r="AD150" s="22">
        <f t="shared" si="91"/>
        <v>1760</v>
      </c>
      <c r="AE150" s="22">
        <f t="shared" si="92"/>
        <v>2860</v>
      </c>
      <c r="AF150" s="19">
        <v>280</v>
      </c>
    </row>
    <row r="151" spans="1:32" hidden="1" x14ac:dyDescent="0.25">
      <c r="A151" s="17" t="s">
        <v>295</v>
      </c>
      <c r="B151" s="1" t="s">
        <v>258</v>
      </c>
      <c r="C151" s="1" t="s">
        <v>185</v>
      </c>
      <c r="D151" s="30"/>
      <c r="E151" s="30"/>
      <c r="F151" s="19">
        <v>1200</v>
      </c>
      <c r="G151" s="19">
        <v>1300</v>
      </c>
      <c r="H151" s="19">
        <v>2800</v>
      </c>
      <c r="I151" s="20">
        <f t="shared" si="85"/>
        <v>17.819900000000001</v>
      </c>
      <c r="J151" s="21">
        <v>14.9475</v>
      </c>
      <c r="K151" s="21">
        <v>2.8723999999999998</v>
      </c>
      <c r="L151" s="22">
        <f t="shared" si="86"/>
        <v>9195.0684000000001</v>
      </c>
      <c r="M151" s="22">
        <f t="shared" si="87"/>
        <v>7712.91</v>
      </c>
      <c r="N151" s="22">
        <f t="shared" si="88"/>
        <v>1482.1584</v>
      </c>
      <c r="O151" s="19">
        <v>610</v>
      </c>
      <c r="P151" s="19">
        <v>590</v>
      </c>
      <c r="Q151" s="19">
        <v>590</v>
      </c>
      <c r="R151" s="19">
        <v>590</v>
      </c>
      <c r="S151" s="19">
        <v>590</v>
      </c>
      <c r="T151" s="19">
        <v>940</v>
      </c>
      <c r="U151" s="19">
        <v>940</v>
      </c>
      <c r="V151" s="22">
        <f t="shared" si="89"/>
        <v>12410</v>
      </c>
      <c r="W151" s="22">
        <f t="shared" si="90"/>
        <v>21810</v>
      </c>
      <c r="X151" s="19">
        <v>160</v>
      </c>
      <c r="Y151" s="19">
        <v>160</v>
      </c>
      <c r="Z151" s="19">
        <v>160</v>
      </c>
      <c r="AA151" s="19">
        <v>160</v>
      </c>
      <c r="AB151" s="19">
        <v>240</v>
      </c>
      <c r="AC151" s="19">
        <v>240</v>
      </c>
      <c r="AD151" s="22">
        <f t="shared" si="91"/>
        <v>3200</v>
      </c>
      <c r="AE151" s="22">
        <f t="shared" si="92"/>
        <v>5600</v>
      </c>
      <c r="AF151" s="19">
        <v>340</v>
      </c>
    </row>
    <row r="152" spans="1:32" hidden="1" x14ac:dyDescent="0.25">
      <c r="A152" s="17" t="s">
        <v>295</v>
      </c>
      <c r="B152" s="1" t="s">
        <v>258</v>
      </c>
      <c r="C152" s="1" t="s">
        <v>186</v>
      </c>
      <c r="D152" s="30"/>
      <c r="E152" s="30"/>
      <c r="F152" s="19">
        <v>1200</v>
      </c>
      <c r="G152" s="19">
        <v>1300</v>
      </c>
      <c r="H152" s="19">
        <v>2800</v>
      </c>
      <c r="I152" s="20">
        <f t="shared" si="85"/>
        <v>17.819900000000001</v>
      </c>
      <c r="J152" s="21">
        <v>14.9475</v>
      </c>
      <c r="K152" s="21">
        <v>2.8723999999999998</v>
      </c>
      <c r="L152" s="22">
        <f t="shared" si="86"/>
        <v>9195.0684000000001</v>
      </c>
      <c r="M152" s="22">
        <f t="shared" si="87"/>
        <v>7712.91</v>
      </c>
      <c r="N152" s="22">
        <f t="shared" si="88"/>
        <v>1482.1584</v>
      </c>
      <c r="O152" s="19">
        <v>785</v>
      </c>
      <c r="P152" s="19">
        <v>585</v>
      </c>
      <c r="Q152" s="19">
        <v>585</v>
      </c>
      <c r="R152" s="19">
        <v>585</v>
      </c>
      <c r="S152" s="19">
        <v>585</v>
      </c>
      <c r="T152" s="19">
        <v>857</v>
      </c>
      <c r="U152" s="19">
        <v>857</v>
      </c>
      <c r="V152" s="22">
        <f t="shared" si="89"/>
        <v>12485</v>
      </c>
      <c r="W152" s="22">
        <f t="shared" si="90"/>
        <v>21055</v>
      </c>
      <c r="X152" s="19">
        <v>173</v>
      </c>
      <c r="Y152" s="19">
        <v>173</v>
      </c>
      <c r="Z152" s="19">
        <v>173</v>
      </c>
      <c r="AA152" s="19">
        <v>173</v>
      </c>
      <c r="AB152" s="19">
        <v>228</v>
      </c>
      <c r="AC152" s="19">
        <v>228</v>
      </c>
      <c r="AD152" s="22">
        <f t="shared" si="91"/>
        <v>3460</v>
      </c>
      <c r="AE152" s="22">
        <f t="shared" si="92"/>
        <v>5740</v>
      </c>
      <c r="AF152" s="19">
        <v>260</v>
      </c>
    </row>
    <row r="153" spans="1:32" s="16" customFormat="1" hidden="1" x14ac:dyDescent="0.25">
      <c r="A153" s="13" t="s">
        <v>302</v>
      </c>
      <c r="B153" s="7" t="s">
        <v>289</v>
      </c>
      <c r="C153" s="7" t="s">
        <v>275</v>
      </c>
      <c r="D153" s="26"/>
      <c r="E153" s="26"/>
      <c r="F153" s="14">
        <f t="shared" ref="F153:AF153" si="93">AVERAGE(F154:F168)</f>
        <v>1276.6666666666667</v>
      </c>
      <c r="G153" s="14">
        <f t="shared" si="93"/>
        <v>1333.3333333333333</v>
      </c>
      <c r="H153" s="14">
        <f t="shared" si="93"/>
        <v>2813.3333333333335</v>
      </c>
      <c r="I153" s="15">
        <f t="shared" si="93"/>
        <v>16.183928571428567</v>
      </c>
      <c r="J153" s="15">
        <f t="shared" si="93"/>
        <v>14.947499999999996</v>
      </c>
      <c r="K153" s="15">
        <f t="shared" si="93"/>
        <v>1.2364285714285717</v>
      </c>
      <c r="L153" s="14">
        <f t="shared" si="93"/>
        <v>8350.9071428571442</v>
      </c>
      <c r="M153" s="14">
        <f t="shared" si="93"/>
        <v>7712.9100000000026</v>
      </c>
      <c r="N153" s="14">
        <f t="shared" si="93"/>
        <v>637.99714285714288</v>
      </c>
      <c r="O153" s="14">
        <f t="shared" si="93"/>
        <v>1061.5999999999999</v>
      </c>
      <c r="P153" s="14">
        <f t="shared" si="93"/>
        <v>575.33333333333337</v>
      </c>
      <c r="Q153" s="14">
        <f t="shared" si="93"/>
        <v>575.33333333333337</v>
      </c>
      <c r="R153" s="14">
        <f t="shared" si="93"/>
        <v>575.33333333333337</v>
      </c>
      <c r="S153" s="14">
        <f t="shared" si="93"/>
        <v>575.33333333333337</v>
      </c>
      <c r="T153" s="14">
        <f t="shared" si="93"/>
        <v>836.6</v>
      </c>
      <c r="U153" s="14">
        <f t="shared" si="93"/>
        <v>836.6</v>
      </c>
      <c r="V153" s="14">
        <f t="shared" si="93"/>
        <v>12568.266666666666</v>
      </c>
      <c r="W153" s="14">
        <f t="shared" si="93"/>
        <v>20934.266666666666</v>
      </c>
      <c r="X153" s="14">
        <f t="shared" si="93"/>
        <v>257</v>
      </c>
      <c r="Y153" s="14">
        <f t="shared" si="93"/>
        <v>257</v>
      </c>
      <c r="Z153" s="14">
        <f t="shared" si="93"/>
        <v>259</v>
      </c>
      <c r="AA153" s="14">
        <f t="shared" si="93"/>
        <v>259</v>
      </c>
      <c r="AB153" s="14">
        <f t="shared" si="93"/>
        <v>345.86666666666667</v>
      </c>
      <c r="AC153" s="14">
        <f t="shared" si="93"/>
        <v>345.86666666666667</v>
      </c>
      <c r="AD153" s="14">
        <f t="shared" si="93"/>
        <v>5160</v>
      </c>
      <c r="AE153" s="14">
        <f t="shared" si="93"/>
        <v>8618.6666666666661</v>
      </c>
      <c r="AF153" s="14">
        <f t="shared" si="93"/>
        <v>379.66666666666669</v>
      </c>
    </row>
    <row r="154" spans="1:32" hidden="1" x14ac:dyDescent="0.25">
      <c r="A154" s="31" t="s">
        <v>302</v>
      </c>
      <c r="B154" s="1" t="s">
        <v>259</v>
      </c>
      <c r="C154" s="1" t="s">
        <v>111</v>
      </c>
      <c r="D154" s="30"/>
      <c r="E154" s="30"/>
      <c r="F154" s="19">
        <v>1350</v>
      </c>
      <c r="G154" s="19">
        <v>1400</v>
      </c>
      <c r="H154" s="19">
        <v>2800</v>
      </c>
      <c r="I154" s="20">
        <f>J154+K154</f>
        <v>16.037500000000001</v>
      </c>
      <c r="J154" s="21">
        <v>14.9475</v>
      </c>
      <c r="K154" s="21">
        <v>1.0900000000000001</v>
      </c>
      <c r="L154" s="22">
        <f>M154+N154</f>
        <v>8275.35</v>
      </c>
      <c r="M154" s="22">
        <f>J154*516</f>
        <v>7712.91</v>
      </c>
      <c r="N154" s="22">
        <f>K154*516</f>
        <v>562.44000000000005</v>
      </c>
      <c r="O154" s="19">
        <v>850</v>
      </c>
      <c r="P154" s="19">
        <v>480</v>
      </c>
      <c r="Q154" s="19">
        <v>480</v>
      </c>
      <c r="R154" s="19">
        <v>480</v>
      </c>
      <c r="S154" s="19">
        <v>480</v>
      </c>
      <c r="T154" s="19">
        <v>700</v>
      </c>
      <c r="U154" s="19">
        <v>700</v>
      </c>
      <c r="V154" s="22">
        <f>O154+P154*1+Q154*9+R154*2+S154*8</f>
        <v>10450</v>
      </c>
      <c r="W154" s="22">
        <f>O154+P154*1+Q154*9+R154*2+S154*8+T154*5+U154*5</f>
        <v>17450</v>
      </c>
      <c r="X154" s="19">
        <v>440</v>
      </c>
      <c r="Y154" s="19">
        <v>440</v>
      </c>
      <c r="Z154" s="19">
        <v>440</v>
      </c>
      <c r="AA154" s="19">
        <v>440</v>
      </c>
      <c r="AB154" s="19">
        <v>710</v>
      </c>
      <c r="AC154" s="19">
        <v>710</v>
      </c>
      <c r="AD154" s="22">
        <f>X154*1+Y154*9+Z154*2+AA154*8</f>
        <v>8800</v>
      </c>
      <c r="AE154" s="22">
        <f>X154*1+Y154*9+Z154*2+AA154*8+AB154*5+AC154*5</f>
        <v>15900</v>
      </c>
      <c r="AF154" s="19">
        <v>375</v>
      </c>
    </row>
    <row r="155" spans="1:32" hidden="1" x14ac:dyDescent="0.25">
      <c r="A155" s="31" t="s">
        <v>303</v>
      </c>
      <c r="B155" s="1" t="s">
        <v>259</v>
      </c>
      <c r="C155" s="1" t="s">
        <v>163</v>
      </c>
      <c r="D155" s="30"/>
      <c r="E155" s="30"/>
      <c r="F155" s="19">
        <v>1350</v>
      </c>
      <c r="G155" s="19">
        <v>1400</v>
      </c>
      <c r="H155" s="19">
        <v>2800</v>
      </c>
      <c r="I155" s="20">
        <f t="shared" ref="I155:I168" si="94">J155+K155</f>
        <v>16.037500000000001</v>
      </c>
      <c r="J155" s="21">
        <v>14.9475</v>
      </c>
      <c r="K155" s="21">
        <v>1.0900000000000001</v>
      </c>
      <c r="L155" s="22">
        <f t="shared" ref="L155:L168" si="95">M155+N155</f>
        <v>8275.35</v>
      </c>
      <c r="M155" s="22">
        <f t="shared" ref="M155:M168" si="96">J155*516</f>
        <v>7712.91</v>
      </c>
      <c r="N155" s="22">
        <f t="shared" ref="N155:N168" si="97">K155*516</f>
        <v>562.44000000000005</v>
      </c>
      <c r="O155" s="19">
        <v>1020</v>
      </c>
      <c r="P155" s="19">
        <v>490</v>
      </c>
      <c r="Q155" s="19">
        <v>490</v>
      </c>
      <c r="R155" s="19">
        <v>490</v>
      </c>
      <c r="S155" s="19">
        <v>490</v>
      </c>
      <c r="T155" s="19">
        <v>840</v>
      </c>
      <c r="U155" s="19">
        <v>840</v>
      </c>
      <c r="V155" s="22">
        <f t="shared" ref="V155:V168" si="98">O155+P155*1+Q155*9+R155*2+S155*8</f>
        <v>10820</v>
      </c>
      <c r="W155" s="22">
        <f t="shared" ref="W155:W168" si="99">O155+P155*1+Q155*9+R155*2+S155*8+T155*5+U155*5</f>
        <v>19220</v>
      </c>
      <c r="X155" s="19">
        <v>180</v>
      </c>
      <c r="Y155" s="19">
        <v>180</v>
      </c>
      <c r="Z155" s="19">
        <v>180</v>
      </c>
      <c r="AA155" s="19">
        <v>180</v>
      </c>
      <c r="AB155" s="19">
        <v>230</v>
      </c>
      <c r="AC155" s="19">
        <v>230</v>
      </c>
      <c r="AD155" s="22">
        <f t="shared" ref="AD155:AD168" si="100">X155*1+Y155*9+Z155*2+AA155*8</f>
        <v>3600</v>
      </c>
      <c r="AE155" s="22">
        <f t="shared" ref="AE155:AE168" si="101">X155*1+Y155*9+Z155*2+AA155*8+AB155*5+AC155*5</f>
        <v>5900</v>
      </c>
      <c r="AF155" s="19">
        <v>320</v>
      </c>
    </row>
    <row r="156" spans="1:32" hidden="1" x14ac:dyDescent="0.25">
      <c r="A156" s="31" t="s">
        <v>295</v>
      </c>
      <c r="B156" s="1" t="s">
        <v>259</v>
      </c>
      <c r="C156" s="1" t="s">
        <v>164</v>
      </c>
      <c r="D156" s="30"/>
      <c r="E156" s="30"/>
      <c r="F156" s="19">
        <v>1350</v>
      </c>
      <c r="G156" s="19">
        <v>1400</v>
      </c>
      <c r="H156" s="19">
        <v>2800</v>
      </c>
      <c r="I156" s="20">
        <f t="shared" si="94"/>
        <v>16.037500000000001</v>
      </c>
      <c r="J156" s="21">
        <v>14.9475</v>
      </c>
      <c r="K156" s="21">
        <v>1.0900000000000001</v>
      </c>
      <c r="L156" s="22">
        <f t="shared" si="95"/>
        <v>8275.35</v>
      </c>
      <c r="M156" s="22">
        <f t="shared" si="96"/>
        <v>7712.91</v>
      </c>
      <c r="N156" s="22">
        <f t="shared" si="97"/>
        <v>562.44000000000005</v>
      </c>
      <c r="O156" s="19">
        <v>1010</v>
      </c>
      <c r="P156" s="19">
        <v>610</v>
      </c>
      <c r="Q156" s="19">
        <v>610</v>
      </c>
      <c r="R156" s="19">
        <v>610</v>
      </c>
      <c r="S156" s="19">
        <v>610</v>
      </c>
      <c r="T156" s="19">
        <v>890</v>
      </c>
      <c r="U156" s="19">
        <v>890</v>
      </c>
      <c r="V156" s="22">
        <f t="shared" si="98"/>
        <v>13210</v>
      </c>
      <c r="W156" s="22">
        <f t="shared" si="99"/>
        <v>22110</v>
      </c>
      <c r="X156" s="19">
        <v>210</v>
      </c>
      <c r="Y156" s="19">
        <v>210</v>
      </c>
      <c r="Z156" s="19">
        <v>210</v>
      </c>
      <c r="AA156" s="19">
        <v>210</v>
      </c>
      <c r="AB156" s="19">
        <v>250</v>
      </c>
      <c r="AC156" s="19">
        <v>250</v>
      </c>
      <c r="AD156" s="22">
        <f t="shared" si="100"/>
        <v>4200</v>
      </c>
      <c r="AE156" s="22">
        <f t="shared" si="101"/>
        <v>6700</v>
      </c>
      <c r="AF156" s="19">
        <v>380</v>
      </c>
    </row>
    <row r="157" spans="1:32" hidden="1" x14ac:dyDescent="0.25">
      <c r="A157" s="31" t="s">
        <v>295</v>
      </c>
      <c r="B157" s="1" t="s">
        <v>259</v>
      </c>
      <c r="C157" s="1" t="s">
        <v>165</v>
      </c>
      <c r="D157" s="30"/>
      <c r="E157" s="30"/>
      <c r="F157" s="19">
        <v>1350</v>
      </c>
      <c r="G157" s="19">
        <v>1400</v>
      </c>
      <c r="H157" s="19">
        <v>2800</v>
      </c>
      <c r="I157" s="20">
        <f t="shared" si="94"/>
        <v>16.037500000000001</v>
      </c>
      <c r="J157" s="21">
        <v>14.9475</v>
      </c>
      <c r="K157" s="21">
        <v>1.0900000000000001</v>
      </c>
      <c r="L157" s="22">
        <f t="shared" si="95"/>
        <v>8275.35</v>
      </c>
      <c r="M157" s="22">
        <f t="shared" si="96"/>
        <v>7712.91</v>
      </c>
      <c r="N157" s="22">
        <f t="shared" si="97"/>
        <v>562.44000000000005</v>
      </c>
      <c r="O157" s="19">
        <v>610</v>
      </c>
      <c r="P157" s="19">
        <v>600</v>
      </c>
      <c r="Q157" s="19">
        <v>600</v>
      </c>
      <c r="R157" s="19">
        <v>600</v>
      </c>
      <c r="S157" s="19">
        <v>600</v>
      </c>
      <c r="T157" s="19">
        <v>810</v>
      </c>
      <c r="U157" s="19">
        <v>810</v>
      </c>
      <c r="V157" s="22">
        <f t="shared" si="98"/>
        <v>12610</v>
      </c>
      <c r="W157" s="22">
        <f t="shared" si="99"/>
        <v>20710</v>
      </c>
      <c r="X157" s="19">
        <v>190</v>
      </c>
      <c r="Y157" s="19">
        <v>190</v>
      </c>
      <c r="Z157" s="19">
        <v>190</v>
      </c>
      <c r="AA157" s="19">
        <v>190</v>
      </c>
      <c r="AB157" s="19">
        <v>257</v>
      </c>
      <c r="AC157" s="19">
        <v>257</v>
      </c>
      <c r="AD157" s="22">
        <f t="shared" si="100"/>
        <v>3800</v>
      </c>
      <c r="AE157" s="22">
        <f t="shared" si="101"/>
        <v>6370</v>
      </c>
      <c r="AF157" s="19">
        <v>350</v>
      </c>
    </row>
    <row r="158" spans="1:32" hidden="1" x14ac:dyDescent="0.25">
      <c r="A158" s="31" t="s">
        <v>295</v>
      </c>
      <c r="B158" s="1" t="s">
        <v>259</v>
      </c>
      <c r="C158" s="1" t="s">
        <v>166</v>
      </c>
      <c r="D158" s="30"/>
      <c r="E158" s="30"/>
      <c r="F158" s="19">
        <v>1350</v>
      </c>
      <c r="G158" s="19">
        <v>1400</v>
      </c>
      <c r="H158" s="19">
        <v>2800</v>
      </c>
      <c r="I158" s="20">
        <f t="shared" si="94"/>
        <v>16.447499999999998</v>
      </c>
      <c r="J158" s="21">
        <v>14.9475</v>
      </c>
      <c r="K158" s="21">
        <v>1.5</v>
      </c>
      <c r="L158" s="22">
        <f t="shared" si="95"/>
        <v>8486.91</v>
      </c>
      <c r="M158" s="22">
        <f t="shared" si="96"/>
        <v>7712.91</v>
      </c>
      <c r="N158" s="22">
        <f t="shared" si="97"/>
        <v>774</v>
      </c>
      <c r="O158" s="19">
        <v>1500</v>
      </c>
      <c r="P158" s="19">
        <v>800</v>
      </c>
      <c r="Q158" s="19">
        <v>800</v>
      </c>
      <c r="R158" s="19">
        <v>800</v>
      </c>
      <c r="S158" s="19">
        <v>800</v>
      </c>
      <c r="T158" s="19">
        <v>1080</v>
      </c>
      <c r="U158" s="19">
        <v>1080</v>
      </c>
      <c r="V158" s="22">
        <f t="shared" si="98"/>
        <v>17500</v>
      </c>
      <c r="W158" s="22">
        <f t="shared" si="99"/>
        <v>28300</v>
      </c>
      <c r="X158" s="19">
        <v>620</v>
      </c>
      <c r="Y158" s="19">
        <v>620</v>
      </c>
      <c r="Z158" s="19">
        <v>620</v>
      </c>
      <c r="AA158" s="19">
        <v>620</v>
      </c>
      <c r="AB158" s="19">
        <v>940</v>
      </c>
      <c r="AC158" s="19">
        <v>940</v>
      </c>
      <c r="AD158" s="22">
        <f t="shared" si="100"/>
        <v>12400</v>
      </c>
      <c r="AE158" s="22">
        <f t="shared" si="101"/>
        <v>21800</v>
      </c>
      <c r="AF158" s="19">
        <v>460</v>
      </c>
    </row>
    <row r="159" spans="1:32" hidden="1" x14ac:dyDescent="0.25">
      <c r="A159" s="31" t="s">
        <v>295</v>
      </c>
      <c r="B159" s="1" t="s">
        <v>259</v>
      </c>
      <c r="C159" s="1" t="s">
        <v>167</v>
      </c>
      <c r="D159" s="30"/>
      <c r="E159" s="30"/>
      <c r="F159" s="19">
        <v>1350</v>
      </c>
      <c r="G159" s="19">
        <v>1400</v>
      </c>
      <c r="H159" s="19">
        <v>2800</v>
      </c>
      <c r="I159" s="20">
        <f t="shared" si="94"/>
        <v>16.037500000000001</v>
      </c>
      <c r="J159" s="21">
        <v>14.9475</v>
      </c>
      <c r="K159" s="21">
        <v>1.0900000000000001</v>
      </c>
      <c r="L159" s="22">
        <f t="shared" si="95"/>
        <v>8275.35</v>
      </c>
      <c r="M159" s="22">
        <f t="shared" si="96"/>
        <v>7712.91</v>
      </c>
      <c r="N159" s="22">
        <f t="shared" si="97"/>
        <v>562.44000000000005</v>
      </c>
      <c r="O159" s="19">
        <v>800</v>
      </c>
      <c r="P159" s="19">
        <v>590</v>
      </c>
      <c r="Q159" s="19">
        <v>590</v>
      </c>
      <c r="R159" s="19">
        <v>590</v>
      </c>
      <c r="S159" s="19">
        <v>590</v>
      </c>
      <c r="T159" s="19">
        <v>1060</v>
      </c>
      <c r="U159" s="19">
        <v>1060</v>
      </c>
      <c r="V159" s="22">
        <f t="shared" si="98"/>
        <v>12600</v>
      </c>
      <c r="W159" s="22">
        <f t="shared" si="99"/>
        <v>23200</v>
      </c>
      <c r="X159" s="19">
        <v>300</v>
      </c>
      <c r="Y159" s="19">
        <v>300</v>
      </c>
      <c r="Z159" s="19">
        <v>300</v>
      </c>
      <c r="AA159" s="19">
        <v>300</v>
      </c>
      <c r="AB159" s="19">
        <v>380</v>
      </c>
      <c r="AC159" s="19">
        <v>380</v>
      </c>
      <c r="AD159" s="22">
        <f t="shared" si="100"/>
        <v>6000</v>
      </c>
      <c r="AE159" s="22">
        <f t="shared" si="101"/>
        <v>9800</v>
      </c>
      <c r="AF159" s="19">
        <v>470</v>
      </c>
    </row>
    <row r="160" spans="1:32" hidden="1" x14ac:dyDescent="0.25">
      <c r="A160" s="31" t="s">
        <v>295</v>
      </c>
      <c r="B160" s="1" t="s">
        <v>259</v>
      </c>
      <c r="C160" s="1" t="s">
        <v>168</v>
      </c>
      <c r="D160" s="30"/>
      <c r="E160" s="30"/>
      <c r="F160" s="19">
        <v>1250</v>
      </c>
      <c r="G160" s="19">
        <v>1400</v>
      </c>
      <c r="H160" s="19">
        <v>2800</v>
      </c>
      <c r="I160" s="20">
        <f t="shared" si="94"/>
        <v>16.037500000000001</v>
      </c>
      <c r="J160" s="21">
        <v>14.9475</v>
      </c>
      <c r="K160" s="21">
        <v>1.0900000000000001</v>
      </c>
      <c r="L160" s="22">
        <f t="shared" si="95"/>
        <v>8275.35</v>
      </c>
      <c r="M160" s="22">
        <f t="shared" si="96"/>
        <v>7712.91</v>
      </c>
      <c r="N160" s="22">
        <f t="shared" si="97"/>
        <v>562.44000000000005</v>
      </c>
      <c r="O160" s="19">
        <v>800</v>
      </c>
      <c r="P160" s="19">
        <v>585</v>
      </c>
      <c r="Q160" s="19">
        <v>585</v>
      </c>
      <c r="R160" s="19">
        <v>585</v>
      </c>
      <c r="S160" s="19">
        <v>585</v>
      </c>
      <c r="T160" s="19">
        <v>875</v>
      </c>
      <c r="U160" s="19">
        <v>875</v>
      </c>
      <c r="V160" s="22">
        <f t="shared" si="98"/>
        <v>12500</v>
      </c>
      <c r="W160" s="22">
        <f t="shared" si="99"/>
        <v>21250</v>
      </c>
      <c r="X160" s="19">
        <v>145</v>
      </c>
      <c r="Y160" s="19">
        <v>145</v>
      </c>
      <c r="Z160" s="19">
        <v>145</v>
      </c>
      <c r="AA160" s="19">
        <v>145</v>
      </c>
      <c r="AB160" s="19">
        <v>165</v>
      </c>
      <c r="AC160" s="19">
        <v>165</v>
      </c>
      <c r="AD160" s="22">
        <f t="shared" si="100"/>
        <v>2900</v>
      </c>
      <c r="AE160" s="22">
        <f t="shared" si="101"/>
        <v>4550</v>
      </c>
      <c r="AF160" s="19">
        <v>470</v>
      </c>
    </row>
    <row r="161" spans="1:32" hidden="1" x14ac:dyDescent="0.25">
      <c r="A161" s="31" t="s">
        <v>295</v>
      </c>
      <c r="B161" s="1" t="s">
        <v>259</v>
      </c>
      <c r="C161" s="1" t="s">
        <v>169</v>
      </c>
      <c r="D161" s="30"/>
      <c r="E161" s="30"/>
      <c r="F161" s="19">
        <v>1250</v>
      </c>
      <c r="G161" s="19">
        <v>1300</v>
      </c>
      <c r="H161" s="19">
        <v>2800</v>
      </c>
      <c r="I161" s="20">
        <f t="shared" si="94"/>
        <v>16.447499999999998</v>
      </c>
      <c r="J161" s="21">
        <v>14.9475</v>
      </c>
      <c r="K161" s="21">
        <v>1.5</v>
      </c>
      <c r="L161" s="22">
        <f t="shared" si="95"/>
        <v>8486.91</v>
      </c>
      <c r="M161" s="22">
        <f t="shared" si="96"/>
        <v>7712.91</v>
      </c>
      <c r="N161" s="22">
        <f t="shared" si="97"/>
        <v>774</v>
      </c>
      <c r="O161" s="19">
        <v>1040</v>
      </c>
      <c r="P161" s="19">
        <v>520</v>
      </c>
      <c r="Q161" s="19">
        <v>520</v>
      </c>
      <c r="R161" s="19">
        <v>520</v>
      </c>
      <c r="S161" s="19">
        <v>520</v>
      </c>
      <c r="T161" s="19">
        <v>770</v>
      </c>
      <c r="U161" s="19">
        <v>770</v>
      </c>
      <c r="V161" s="22">
        <f t="shared" si="98"/>
        <v>11440</v>
      </c>
      <c r="W161" s="22">
        <f t="shared" si="99"/>
        <v>19140</v>
      </c>
      <c r="X161" s="19">
        <v>310</v>
      </c>
      <c r="Y161" s="19">
        <v>310</v>
      </c>
      <c r="Z161" s="19">
        <v>310</v>
      </c>
      <c r="AA161" s="19">
        <v>310</v>
      </c>
      <c r="AB161" s="19">
        <v>350</v>
      </c>
      <c r="AC161" s="19">
        <v>350</v>
      </c>
      <c r="AD161" s="22">
        <f t="shared" si="100"/>
        <v>6200</v>
      </c>
      <c r="AE161" s="22">
        <f t="shared" si="101"/>
        <v>9700</v>
      </c>
      <c r="AF161" s="19">
        <v>510</v>
      </c>
    </row>
    <row r="162" spans="1:32" hidden="1" x14ac:dyDescent="0.25">
      <c r="A162" s="31" t="s">
        <v>295</v>
      </c>
      <c r="B162" s="1" t="s">
        <v>259</v>
      </c>
      <c r="C162" s="1" t="s">
        <v>170</v>
      </c>
      <c r="D162" s="30"/>
      <c r="E162" s="30"/>
      <c r="F162" s="19">
        <v>1050</v>
      </c>
      <c r="G162" s="19">
        <v>1100</v>
      </c>
      <c r="H162" s="19">
        <v>2800</v>
      </c>
      <c r="I162" s="20">
        <f t="shared" si="94"/>
        <v>16.037500000000001</v>
      </c>
      <c r="J162" s="21">
        <v>14.9475</v>
      </c>
      <c r="K162" s="21">
        <v>1.0900000000000001</v>
      </c>
      <c r="L162" s="22">
        <f t="shared" si="95"/>
        <v>8275.35</v>
      </c>
      <c r="M162" s="22">
        <f t="shared" si="96"/>
        <v>7712.91</v>
      </c>
      <c r="N162" s="22">
        <f t="shared" si="97"/>
        <v>562.44000000000005</v>
      </c>
      <c r="O162" s="19">
        <v>600</v>
      </c>
      <c r="P162" s="19">
        <v>510</v>
      </c>
      <c r="Q162" s="19">
        <v>510</v>
      </c>
      <c r="R162" s="19">
        <v>510</v>
      </c>
      <c r="S162" s="19">
        <v>510</v>
      </c>
      <c r="T162" s="19">
        <v>640</v>
      </c>
      <c r="U162" s="19">
        <v>640</v>
      </c>
      <c r="V162" s="22">
        <f t="shared" si="98"/>
        <v>10800</v>
      </c>
      <c r="W162" s="22">
        <f t="shared" si="99"/>
        <v>17200</v>
      </c>
      <c r="X162" s="19">
        <v>130</v>
      </c>
      <c r="Y162" s="19">
        <v>130</v>
      </c>
      <c r="Z162" s="19">
        <v>130</v>
      </c>
      <c r="AA162" s="19">
        <v>130</v>
      </c>
      <c r="AB162" s="19">
        <v>180</v>
      </c>
      <c r="AC162" s="19">
        <v>180</v>
      </c>
      <c r="AD162" s="22">
        <f t="shared" si="100"/>
        <v>2600</v>
      </c>
      <c r="AE162" s="22">
        <f t="shared" si="101"/>
        <v>4400</v>
      </c>
      <c r="AF162" s="19">
        <v>210</v>
      </c>
    </row>
    <row r="163" spans="1:32" hidden="1" x14ac:dyDescent="0.25">
      <c r="A163" s="31" t="s">
        <v>295</v>
      </c>
      <c r="B163" s="1" t="s">
        <v>259</v>
      </c>
      <c r="C163" s="1" t="s">
        <v>171</v>
      </c>
      <c r="D163" s="30"/>
      <c r="E163" s="30"/>
      <c r="F163" s="19">
        <v>1250</v>
      </c>
      <c r="G163" s="19">
        <v>1300</v>
      </c>
      <c r="H163" s="19">
        <v>2800</v>
      </c>
      <c r="I163" s="20">
        <f t="shared" si="94"/>
        <v>16.037500000000001</v>
      </c>
      <c r="J163" s="21">
        <v>14.9475</v>
      </c>
      <c r="K163" s="21">
        <v>1.0900000000000001</v>
      </c>
      <c r="L163" s="22">
        <f t="shared" si="95"/>
        <v>8275.35</v>
      </c>
      <c r="M163" s="22">
        <f t="shared" si="96"/>
        <v>7712.91</v>
      </c>
      <c r="N163" s="22">
        <f t="shared" si="97"/>
        <v>562.44000000000005</v>
      </c>
      <c r="O163" s="19">
        <v>920</v>
      </c>
      <c r="P163" s="19">
        <v>540</v>
      </c>
      <c r="Q163" s="19">
        <v>540</v>
      </c>
      <c r="R163" s="19">
        <v>540</v>
      </c>
      <c r="S163" s="19">
        <v>540</v>
      </c>
      <c r="T163" s="19">
        <v>780</v>
      </c>
      <c r="U163" s="19">
        <v>780</v>
      </c>
      <c r="V163" s="22">
        <f t="shared" si="98"/>
        <v>11720</v>
      </c>
      <c r="W163" s="22">
        <f t="shared" si="99"/>
        <v>19520</v>
      </c>
      <c r="X163" s="19">
        <v>230</v>
      </c>
      <c r="Y163" s="19">
        <v>230</v>
      </c>
      <c r="Z163" s="19">
        <v>230</v>
      </c>
      <c r="AA163" s="19">
        <v>230</v>
      </c>
      <c r="AB163" s="19">
        <v>250</v>
      </c>
      <c r="AC163" s="19">
        <v>250</v>
      </c>
      <c r="AD163" s="22">
        <f t="shared" si="100"/>
        <v>4600</v>
      </c>
      <c r="AE163" s="22">
        <f t="shared" si="101"/>
        <v>7100</v>
      </c>
      <c r="AF163" s="19">
        <v>300</v>
      </c>
    </row>
    <row r="164" spans="1:32" hidden="1" x14ac:dyDescent="0.25">
      <c r="A164" s="31" t="s">
        <v>295</v>
      </c>
      <c r="B164" s="1" t="s">
        <v>259</v>
      </c>
      <c r="C164" s="1" t="s">
        <v>172</v>
      </c>
      <c r="D164" s="30"/>
      <c r="E164" s="30"/>
      <c r="F164" s="19">
        <v>1250</v>
      </c>
      <c r="G164" s="19">
        <v>1300</v>
      </c>
      <c r="H164" s="19">
        <v>2800</v>
      </c>
      <c r="I164" s="20">
        <f t="shared" si="94"/>
        <v>16.037500000000001</v>
      </c>
      <c r="J164" s="21">
        <v>14.9475</v>
      </c>
      <c r="K164" s="21">
        <v>1.0900000000000001</v>
      </c>
      <c r="L164" s="22">
        <f t="shared" si="95"/>
        <v>8275.35</v>
      </c>
      <c r="M164" s="22">
        <f t="shared" si="96"/>
        <v>7712.91</v>
      </c>
      <c r="N164" s="22">
        <f t="shared" si="97"/>
        <v>562.44000000000005</v>
      </c>
      <c r="O164" s="19">
        <v>2070</v>
      </c>
      <c r="P164" s="19">
        <v>590</v>
      </c>
      <c r="Q164" s="19">
        <v>590</v>
      </c>
      <c r="R164" s="19">
        <v>590</v>
      </c>
      <c r="S164" s="19">
        <v>590</v>
      </c>
      <c r="T164" s="19">
        <v>800</v>
      </c>
      <c r="U164" s="19">
        <v>800</v>
      </c>
      <c r="V164" s="22">
        <f t="shared" si="98"/>
        <v>13870</v>
      </c>
      <c r="W164" s="22">
        <f t="shared" si="99"/>
        <v>21870</v>
      </c>
      <c r="X164" s="19">
        <v>230</v>
      </c>
      <c r="Y164" s="19">
        <v>230</v>
      </c>
      <c r="Z164" s="19">
        <v>230</v>
      </c>
      <c r="AA164" s="19">
        <v>230</v>
      </c>
      <c r="AB164" s="19">
        <v>310</v>
      </c>
      <c r="AC164" s="19">
        <v>310</v>
      </c>
      <c r="AD164" s="22">
        <f t="shared" si="100"/>
        <v>4600</v>
      </c>
      <c r="AE164" s="22">
        <f t="shared" si="101"/>
        <v>7700</v>
      </c>
      <c r="AF164" s="19">
        <v>300</v>
      </c>
    </row>
    <row r="165" spans="1:32" hidden="1" x14ac:dyDescent="0.25">
      <c r="A165" s="31" t="s">
        <v>295</v>
      </c>
      <c r="B165" s="1" t="s">
        <v>259</v>
      </c>
      <c r="C165" s="1" t="s">
        <v>173</v>
      </c>
      <c r="D165" s="30"/>
      <c r="E165" s="30"/>
      <c r="F165" s="19">
        <v>1250</v>
      </c>
      <c r="G165" s="19">
        <v>1300</v>
      </c>
      <c r="H165" s="19">
        <v>3000</v>
      </c>
      <c r="I165" s="25"/>
      <c r="J165" s="25" t="s">
        <v>247</v>
      </c>
      <c r="K165" s="25" t="s">
        <v>247</v>
      </c>
      <c r="L165" s="24"/>
      <c r="M165" s="24"/>
      <c r="N165" s="24"/>
      <c r="O165" s="19">
        <v>1114</v>
      </c>
      <c r="P165" s="19">
        <v>465</v>
      </c>
      <c r="Q165" s="19">
        <v>465</v>
      </c>
      <c r="R165" s="19">
        <v>465</v>
      </c>
      <c r="S165" s="19">
        <v>465</v>
      </c>
      <c r="T165" s="19">
        <v>814</v>
      </c>
      <c r="U165" s="19">
        <v>814</v>
      </c>
      <c r="V165" s="22">
        <f t="shared" si="98"/>
        <v>10414</v>
      </c>
      <c r="W165" s="22">
        <f t="shared" si="99"/>
        <v>18554</v>
      </c>
      <c r="X165" s="19">
        <v>250</v>
      </c>
      <c r="Y165" s="19">
        <v>250</v>
      </c>
      <c r="Z165" s="19">
        <v>250</v>
      </c>
      <c r="AA165" s="19">
        <v>250</v>
      </c>
      <c r="AB165" s="19">
        <v>326</v>
      </c>
      <c r="AC165" s="19">
        <v>326</v>
      </c>
      <c r="AD165" s="22">
        <f t="shared" si="100"/>
        <v>5000</v>
      </c>
      <c r="AE165" s="22">
        <f t="shared" si="101"/>
        <v>8260</v>
      </c>
      <c r="AF165" s="19">
        <v>400</v>
      </c>
    </row>
    <row r="166" spans="1:32" hidden="1" x14ac:dyDescent="0.25">
      <c r="A166" s="31" t="s">
        <v>295</v>
      </c>
      <c r="B166" s="1" t="s">
        <v>259</v>
      </c>
      <c r="C166" s="1" t="s">
        <v>174</v>
      </c>
      <c r="D166" s="30"/>
      <c r="E166" s="30"/>
      <c r="F166" s="19">
        <v>1250</v>
      </c>
      <c r="G166" s="19">
        <v>1300</v>
      </c>
      <c r="H166" s="19">
        <v>2800</v>
      </c>
      <c r="I166" s="20">
        <f t="shared" si="94"/>
        <v>16.447499999999998</v>
      </c>
      <c r="J166" s="21">
        <v>14.9475</v>
      </c>
      <c r="K166" s="21">
        <v>1.5</v>
      </c>
      <c r="L166" s="22">
        <f t="shared" si="95"/>
        <v>8486.91</v>
      </c>
      <c r="M166" s="22">
        <f t="shared" si="96"/>
        <v>7712.91</v>
      </c>
      <c r="N166" s="22">
        <f t="shared" si="97"/>
        <v>774</v>
      </c>
      <c r="O166" s="19">
        <v>990</v>
      </c>
      <c r="P166" s="19">
        <v>630</v>
      </c>
      <c r="Q166" s="19">
        <v>630</v>
      </c>
      <c r="R166" s="19">
        <v>630</v>
      </c>
      <c r="S166" s="19">
        <v>630</v>
      </c>
      <c r="T166" s="19">
        <v>920</v>
      </c>
      <c r="U166" s="19">
        <v>920</v>
      </c>
      <c r="V166" s="22">
        <f t="shared" si="98"/>
        <v>13590</v>
      </c>
      <c r="W166" s="22">
        <f t="shared" si="99"/>
        <v>22790</v>
      </c>
      <c r="X166" s="19">
        <v>260</v>
      </c>
      <c r="Y166" s="19">
        <v>260</v>
      </c>
      <c r="Z166" s="19">
        <v>260</v>
      </c>
      <c r="AA166" s="19">
        <v>260</v>
      </c>
      <c r="AB166" s="19">
        <v>340</v>
      </c>
      <c r="AC166" s="19">
        <v>340</v>
      </c>
      <c r="AD166" s="22">
        <f t="shared" si="100"/>
        <v>5200</v>
      </c>
      <c r="AE166" s="22">
        <f t="shared" si="101"/>
        <v>8600</v>
      </c>
      <c r="AF166" s="19">
        <v>400</v>
      </c>
    </row>
    <row r="167" spans="1:32" hidden="1" x14ac:dyDescent="0.25">
      <c r="A167" s="31" t="s">
        <v>295</v>
      </c>
      <c r="B167" s="1" t="s">
        <v>259</v>
      </c>
      <c r="C167" s="1" t="s">
        <v>175</v>
      </c>
      <c r="D167" s="30"/>
      <c r="E167" s="30"/>
      <c r="F167" s="19">
        <v>1250</v>
      </c>
      <c r="G167" s="19">
        <v>1300</v>
      </c>
      <c r="H167" s="19">
        <v>2800</v>
      </c>
      <c r="I167" s="20">
        <f t="shared" si="94"/>
        <v>16.447499999999998</v>
      </c>
      <c r="J167" s="21">
        <v>14.9475</v>
      </c>
      <c r="K167" s="21">
        <v>1.5</v>
      </c>
      <c r="L167" s="22">
        <f t="shared" si="95"/>
        <v>8486.91</v>
      </c>
      <c r="M167" s="22">
        <f t="shared" si="96"/>
        <v>7712.91</v>
      </c>
      <c r="N167" s="22">
        <f t="shared" si="97"/>
        <v>774</v>
      </c>
      <c r="O167" s="19">
        <v>1200</v>
      </c>
      <c r="P167" s="19">
        <v>630</v>
      </c>
      <c r="Q167" s="19">
        <v>630</v>
      </c>
      <c r="R167" s="19">
        <v>630</v>
      </c>
      <c r="S167" s="19">
        <v>630</v>
      </c>
      <c r="T167" s="19">
        <v>940</v>
      </c>
      <c r="U167" s="19">
        <v>940</v>
      </c>
      <c r="V167" s="22">
        <f t="shared" si="98"/>
        <v>13800</v>
      </c>
      <c r="W167" s="22">
        <f t="shared" si="99"/>
        <v>23200</v>
      </c>
      <c r="X167" s="19">
        <v>90</v>
      </c>
      <c r="Y167" s="19">
        <v>90</v>
      </c>
      <c r="Z167" s="19">
        <v>90</v>
      </c>
      <c r="AA167" s="19">
        <v>90</v>
      </c>
      <c r="AB167" s="19">
        <v>150</v>
      </c>
      <c r="AC167" s="19">
        <v>150</v>
      </c>
      <c r="AD167" s="22">
        <f t="shared" si="100"/>
        <v>1800</v>
      </c>
      <c r="AE167" s="22">
        <f t="shared" si="101"/>
        <v>3300</v>
      </c>
      <c r="AF167" s="19">
        <v>400</v>
      </c>
    </row>
    <row r="168" spans="1:32" hidden="1" x14ac:dyDescent="0.25">
      <c r="A168" s="31" t="s">
        <v>295</v>
      </c>
      <c r="B168" s="1" t="s">
        <v>259</v>
      </c>
      <c r="C168" s="1" t="s">
        <v>176</v>
      </c>
      <c r="D168" s="30"/>
      <c r="E168" s="30"/>
      <c r="F168" s="19">
        <v>1250</v>
      </c>
      <c r="G168" s="19">
        <v>1300</v>
      </c>
      <c r="H168" s="19">
        <v>2800</v>
      </c>
      <c r="I168" s="20">
        <f t="shared" si="94"/>
        <v>16.447499999999998</v>
      </c>
      <c r="J168" s="21">
        <v>14.9475</v>
      </c>
      <c r="K168" s="21">
        <v>1.5</v>
      </c>
      <c r="L168" s="22">
        <f t="shared" si="95"/>
        <v>8486.91</v>
      </c>
      <c r="M168" s="22">
        <f t="shared" si="96"/>
        <v>7712.91</v>
      </c>
      <c r="N168" s="22">
        <f t="shared" si="97"/>
        <v>774</v>
      </c>
      <c r="O168" s="19">
        <v>1400</v>
      </c>
      <c r="P168" s="19">
        <v>590</v>
      </c>
      <c r="Q168" s="19">
        <v>590</v>
      </c>
      <c r="R168" s="19">
        <v>590</v>
      </c>
      <c r="S168" s="19">
        <v>590</v>
      </c>
      <c r="T168" s="19">
        <v>630</v>
      </c>
      <c r="U168" s="19">
        <v>630</v>
      </c>
      <c r="V168" s="22">
        <f t="shared" si="98"/>
        <v>13200</v>
      </c>
      <c r="W168" s="22">
        <f t="shared" si="99"/>
        <v>19500</v>
      </c>
      <c r="X168" s="19">
        <v>270</v>
      </c>
      <c r="Y168" s="19">
        <v>270</v>
      </c>
      <c r="Z168" s="19">
        <v>300</v>
      </c>
      <c r="AA168" s="19">
        <v>300</v>
      </c>
      <c r="AB168" s="19">
        <v>350</v>
      </c>
      <c r="AC168" s="19">
        <v>350</v>
      </c>
      <c r="AD168" s="22">
        <f t="shared" si="100"/>
        <v>5700</v>
      </c>
      <c r="AE168" s="22">
        <f t="shared" si="101"/>
        <v>9200</v>
      </c>
      <c r="AF168" s="19">
        <v>350</v>
      </c>
    </row>
    <row r="169" spans="1:32" s="16" customFormat="1" hidden="1" x14ac:dyDescent="0.25">
      <c r="A169" s="13" t="s">
        <v>295</v>
      </c>
      <c r="B169" s="7" t="s">
        <v>290</v>
      </c>
      <c r="C169" s="7" t="s">
        <v>276</v>
      </c>
      <c r="D169" s="26"/>
      <c r="E169" s="26"/>
      <c r="F169" s="14">
        <f t="shared" ref="F169:AF169" si="102">AVERAGE(F170:F183)</f>
        <v>1217.8571428571429</v>
      </c>
      <c r="G169" s="14">
        <f t="shared" si="102"/>
        <v>1267.8571428571429</v>
      </c>
      <c r="H169" s="14">
        <f t="shared" si="102"/>
        <v>3200</v>
      </c>
      <c r="I169" s="15">
        <f t="shared" si="102"/>
        <v>17.33796666666667</v>
      </c>
      <c r="J169" s="15">
        <f t="shared" si="102"/>
        <v>14.947499999999998</v>
      </c>
      <c r="K169" s="15">
        <f t="shared" si="102"/>
        <v>2.3904666666666672</v>
      </c>
      <c r="L169" s="14">
        <f t="shared" si="102"/>
        <v>8946.390800000001</v>
      </c>
      <c r="M169" s="14">
        <f t="shared" si="102"/>
        <v>7712.9100000000026</v>
      </c>
      <c r="N169" s="14">
        <f t="shared" si="102"/>
        <v>1233.4808</v>
      </c>
      <c r="O169" s="14">
        <f t="shared" si="102"/>
        <v>950.71428571428567</v>
      </c>
      <c r="P169" s="14">
        <f t="shared" si="102"/>
        <v>562.85714285714289</v>
      </c>
      <c r="Q169" s="14">
        <f t="shared" si="102"/>
        <v>562.85714285714289</v>
      </c>
      <c r="R169" s="14">
        <f t="shared" si="102"/>
        <v>638.57142857142856</v>
      </c>
      <c r="S169" s="14">
        <f t="shared" si="102"/>
        <v>641.42857142857144</v>
      </c>
      <c r="T169" s="14">
        <f t="shared" si="102"/>
        <v>743.57142857142856</v>
      </c>
      <c r="U169" s="14">
        <f t="shared" si="102"/>
        <v>751.5</v>
      </c>
      <c r="V169" s="14">
        <f t="shared" si="102"/>
        <v>12987.857142857143</v>
      </c>
      <c r="W169" s="14">
        <f t="shared" si="102"/>
        <v>20463.214285714286</v>
      </c>
      <c r="X169" s="14">
        <f t="shared" si="102"/>
        <v>229.14285714285714</v>
      </c>
      <c r="Y169" s="14">
        <f t="shared" si="102"/>
        <v>229.14285714285714</v>
      </c>
      <c r="Z169" s="14">
        <f t="shared" si="102"/>
        <v>260.85714285714283</v>
      </c>
      <c r="AA169" s="14">
        <f t="shared" si="102"/>
        <v>267</v>
      </c>
      <c r="AB169" s="14">
        <f t="shared" si="102"/>
        <v>312.21428571428572</v>
      </c>
      <c r="AC169" s="14">
        <f t="shared" si="102"/>
        <v>318.64285714285717</v>
      </c>
      <c r="AD169" s="14">
        <f t="shared" si="102"/>
        <v>4949.1428571428569</v>
      </c>
      <c r="AE169" s="14">
        <f t="shared" si="102"/>
        <v>8103.4285714285716</v>
      </c>
      <c r="AF169" s="14">
        <f t="shared" si="102"/>
        <v>332.85714285714283</v>
      </c>
    </row>
    <row r="170" spans="1:32" hidden="1" x14ac:dyDescent="0.25">
      <c r="A170" s="17" t="s">
        <v>295</v>
      </c>
      <c r="B170" s="1" t="s">
        <v>260</v>
      </c>
      <c r="C170" s="1" t="s">
        <v>54</v>
      </c>
      <c r="D170" s="30"/>
      <c r="E170" s="30"/>
      <c r="F170" s="19">
        <v>1250</v>
      </c>
      <c r="G170" s="19">
        <v>1300</v>
      </c>
      <c r="H170" s="19">
        <v>2800</v>
      </c>
      <c r="I170" s="20">
        <f>J170+K170</f>
        <v>17.055199999999999</v>
      </c>
      <c r="J170" s="21">
        <v>14.9475</v>
      </c>
      <c r="K170" s="21">
        <v>2.1076999999999999</v>
      </c>
      <c r="L170" s="22">
        <f>M170+N170</f>
        <v>8800.4832000000006</v>
      </c>
      <c r="M170" s="22">
        <f>J170*516</f>
        <v>7712.91</v>
      </c>
      <c r="N170" s="22">
        <f>K170*516</f>
        <v>1087.5732</v>
      </c>
      <c r="O170" s="19">
        <v>1000</v>
      </c>
      <c r="P170" s="19">
        <v>720</v>
      </c>
      <c r="Q170" s="19">
        <v>720</v>
      </c>
      <c r="R170" s="19">
        <v>720</v>
      </c>
      <c r="S170" s="19">
        <v>720</v>
      </c>
      <c r="T170" s="19">
        <v>960</v>
      </c>
      <c r="U170" s="19">
        <v>960</v>
      </c>
      <c r="V170" s="22">
        <f>O170+P170*1+Q170*9+R170*2+S170*8</f>
        <v>15400</v>
      </c>
      <c r="W170" s="22">
        <f>O170+P170*1+Q170*9+R170*2+S170*8+T170*5+U170*5</f>
        <v>25000</v>
      </c>
      <c r="X170" s="19">
        <v>400</v>
      </c>
      <c r="Y170" s="19">
        <v>400</v>
      </c>
      <c r="Z170" s="19">
        <v>400</v>
      </c>
      <c r="AA170" s="19">
        <v>400</v>
      </c>
      <c r="AB170" s="19">
        <v>520</v>
      </c>
      <c r="AC170" s="19">
        <v>520</v>
      </c>
      <c r="AD170" s="22">
        <f>X170*1+Y170*9+Z170*2+AA170*8</f>
        <v>8000</v>
      </c>
      <c r="AE170" s="22">
        <f>X170*1+Y170*9+Z170*2+AA170*8+AB170*5+AC170*5</f>
        <v>13200</v>
      </c>
      <c r="AF170" s="19">
        <v>460</v>
      </c>
    </row>
    <row r="171" spans="1:32" hidden="1" x14ac:dyDescent="0.25">
      <c r="A171" s="17" t="s">
        <v>295</v>
      </c>
      <c r="B171" s="1" t="s">
        <v>260</v>
      </c>
      <c r="C171" s="1" t="s">
        <v>154</v>
      </c>
      <c r="D171" s="30"/>
      <c r="E171" s="30"/>
      <c r="F171" s="19">
        <v>1350</v>
      </c>
      <c r="G171" s="19">
        <v>1400</v>
      </c>
      <c r="H171" s="19">
        <v>2800</v>
      </c>
      <c r="I171" s="20">
        <f t="shared" ref="I171:I183" si="103">J171+K171</f>
        <v>17.410799999999998</v>
      </c>
      <c r="J171" s="21">
        <v>14.9475</v>
      </c>
      <c r="K171" s="21">
        <v>2.4632999999999998</v>
      </c>
      <c r="L171" s="22">
        <f t="shared" ref="L171:L183" si="104">M171+N171</f>
        <v>8983.9727999999996</v>
      </c>
      <c r="M171" s="22">
        <f t="shared" ref="M171:M183" si="105">J171*516</f>
        <v>7712.91</v>
      </c>
      <c r="N171" s="22">
        <f t="shared" ref="N171:N183" si="106">K171*516</f>
        <v>1271.0627999999999</v>
      </c>
      <c r="O171" s="19">
        <v>830</v>
      </c>
      <c r="P171" s="19">
        <v>610</v>
      </c>
      <c r="Q171" s="19">
        <v>610</v>
      </c>
      <c r="R171" s="19">
        <v>870</v>
      </c>
      <c r="S171" s="19">
        <v>870</v>
      </c>
      <c r="T171" s="19">
        <v>870</v>
      </c>
      <c r="U171" s="19">
        <v>870</v>
      </c>
      <c r="V171" s="22">
        <f t="shared" ref="V171:V183" si="107">O171+P171*1+Q171*9+R171*2+S171*8</f>
        <v>15630</v>
      </c>
      <c r="W171" s="22">
        <f t="shared" ref="W171:W183" si="108">O171+P171*1+Q171*9+R171*2+S171*8+T171*5+U171*5</f>
        <v>24330</v>
      </c>
      <c r="X171" s="19">
        <v>270</v>
      </c>
      <c r="Y171" s="19">
        <v>270</v>
      </c>
      <c r="Z171" s="19">
        <v>270</v>
      </c>
      <c r="AA171" s="19">
        <v>270</v>
      </c>
      <c r="AB171" s="19">
        <v>380</v>
      </c>
      <c r="AC171" s="19">
        <v>380</v>
      </c>
      <c r="AD171" s="22">
        <f t="shared" ref="AD171:AD183" si="109">X171*1+Y171*9+Z171*2+AA171*8</f>
        <v>5400</v>
      </c>
      <c r="AE171" s="22">
        <f t="shared" ref="AE171:AE183" si="110">X171*1+Y171*9+Z171*2+AA171*8+AB171*5+AC171*5</f>
        <v>9200</v>
      </c>
      <c r="AF171" s="19">
        <v>450</v>
      </c>
    </row>
    <row r="172" spans="1:32" hidden="1" x14ac:dyDescent="0.25">
      <c r="A172" s="17" t="s">
        <v>295</v>
      </c>
      <c r="B172" s="1" t="s">
        <v>260</v>
      </c>
      <c r="C172" s="1" t="s">
        <v>155</v>
      </c>
      <c r="D172" s="30"/>
      <c r="E172" s="30"/>
      <c r="F172" s="19">
        <v>1350</v>
      </c>
      <c r="G172" s="19">
        <v>1400</v>
      </c>
      <c r="H172" s="19">
        <v>2800</v>
      </c>
      <c r="I172" s="20">
        <f t="shared" si="103"/>
        <v>18.218399999999999</v>
      </c>
      <c r="J172" s="21">
        <v>14.9475</v>
      </c>
      <c r="K172" s="21">
        <v>3.2709000000000001</v>
      </c>
      <c r="L172" s="22">
        <f t="shared" si="104"/>
        <v>9400.6944000000003</v>
      </c>
      <c r="M172" s="22">
        <f t="shared" si="105"/>
        <v>7712.91</v>
      </c>
      <c r="N172" s="22">
        <f t="shared" si="106"/>
        <v>1687.7844</v>
      </c>
      <c r="O172" s="19">
        <v>900</v>
      </c>
      <c r="P172" s="19">
        <v>500</v>
      </c>
      <c r="Q172" s="19">
        <v>500</v>
      </c>
      <c r="R172" s="19">
        <v>600</v>
      </c>
      <c r="S172" s="19">
        <v>600</v>
      </c>
      <c r="T172" s="19">
        <v>600</v>
      </c>
      <c r="U172" s="19">
        <v>600</v>
      </c>
      <c r="V172" s="22">
        <f t="shared" si="107"/>
        <v>11900</v>
      </c>
      <c r="W172" s="22">
        <f t="shared" si="108"/>
        <v>17900</v>
      </c>
      <c r="X172" s="19">
        <v>440</v>
      </c>
      <c r="Y172" s="19">
        <v>440</v>
      </c>
      <c r="Z172" s="19">
        <v>660</v>
      </c>
      <c r="AA172" s="19">
        <v>660</v>
      </c>
      <c r="AB172" s="19">
        <v>660</v>
      </c>
      <c r="AC172" s="19">
        <v>660</v>
      </c>
      <c r="AD172" s="22">
        <f t="shared" si="109"/>
        <v>11000</v>
      </c>
      <c r="AE172" s="22">
        <f t="shared" si="110"/>
        <v>17600</v>
      </c>
      <c r="AF172" s="19">
        <v>540</v>
      </c>
    </row>
    <row r="173" spans="1:32" hidden="1" x14ac:dyDescent="0.25">
      <c r="A173" s="17" t="s">
        <v>295</v>
      </c>
      <c r="B173" s="1" t="s">
        <v>260</v>
      </c>
      <c r="C173" s="1" t="s">
        <v>156</v>
      </c>
      <c r="D173" s="30"/>
      <c r="E173" s="30"/>
      <c r="F173" s="19">
        <v>1350</v>
      </c>
      <c r="G173" s="19">
        <v>1400</v>
      </c>
      <c r="H173" s="19">
        <v>2800</v>
      </c>
      <c r="I173" s="20">
        <f t="shared" si="103"/>
        <v>18.218399999999999</v>
      </c>
      <c r="J173" s="21">
        <v>14.9475</v>
      </c>
      <c r="K173" s="21">
        <v>3.2709000000000001</v>
      </c>
      <c r="L173" s="22">
        <f t="shared" si="104"/>
        <v>9400.6944000000003</v>
      </c>
      <c r="M173" s="22">
        <f t="shared" si="105"/>
        <v>7712.91</v>
      </c>
      <c r="N173" s="22">
        <f t="shared" si="106"/>
        <v>1687.7844</v>
      </c>
      <c r="O173" s="19">
        <v>620</v>
      </c>
      <c r="P173" s="19">
        <v>850</v>
      </c>
      <c r="Q173" s="19">
        <v>850</v>
      </c>
      <c r="R173" s="19">
        <v>850</v>
      </c>
      <c r="S173" s="19">
        <v>890</v>
      </c>
      <c r="T173" s="19">
        <v>890</v>
      </c>
      <c r="U173" s="19">
        <v>890</v>
      </c>
      <c r="V173" s="22">
        <f t="shared" si="107"/>
        <v>17940</v>
      </c>
      <c r="W173" s="22">
        <f t="shared" si="108"/>
        <v>26840</v>
      </c>
      <c r="X173" s="19">
        <v>570</v>
      </c>
      <c r="Y173" s="19">
        <v>570</v>
      </c>
      <c r="Z173" s="19">
        <v>610</v>
      </c>
      <c r="AA173" s="19">
        <v>610</v>
      </c>
      <c r="AB173" s="19">
        <v>610</v>
      </c>
      <c r="AC173" s="19">
        <v>610</v>
      </c>
      <c r="AD173" s="22">
        <f t="shared" si="109"/>
        <v>11800</v>
      </c>
      <c r="AE173" s="22">
        <f t="shared" si="110"/>
        <v>17900</v>
      </c>
      <c r="AF173" s="19">
        <v>260</v>
      </c>
    </row>
    <row r="174" spans="1:32" hidden="1" x14ac:dyDescent="0.25">
      <c r="A174" s="17" t="s">
        <v>295</v>
      </c>
      <c r="B174" s="1" t="s">
        <v>260</v>
      </c>
      <c r="C174" s="1" t="s">
        <v>157</v>
      </c>
      <c r="D174" s="30"/>
      <c r="E174" s="30"/>
      <c r="F174" s="19">
        <v>1300</v>
      </c>
      <c r="G174" s="19">
        <v>1350</v>
      </c>
      <c r="H174" s="19">
        <v>2800</v>
      </c>
      <c r="I174" s="20">
        <f t="shared" si="103"/>
        <v>17.055199999999999</v>
      </c>
      <c r="J174" s="21">
        <v>14.9475</v>
      </c>
      <c r="K174" s="21">
        <v>2.1076999999999999</v>
      </c>
      <c r="L174" s="22">
        <f t="shared" si="104"/>
        <v>8800.4832000000006</v>
      </c>
      <c r="M174" s="22">
        <f t="shared" si="105"/>
        <v>7712.91</v>
      </c>
      <c r="N174" s="22">
        <f t="shared" si="106"/>
        <v>1087.5732</v>
      </c>
      <c r="O174" s="19">
        <v>990</v>
      </c>
      <c r="P174" s="19">
        <v>710</v>
      </c>
      <c r="Q174" s="19">
        <v>710</v>
      </c>
      <c r="R174" s="19">
        <v>870</v>
      </c>
      <c r="S174" s="19">
        <v>870</v>
      </c>
      <c r="T174" s="19">
        <v>870</v>
      </c>
      <c r="U174" s="19">
        <v>870</v>
      </c>
      <c r="V174" s="22">
        <f t="shared" si="107"/>
        <v>16790</v>
      </c>
      <c r="W174" s="22">
        <f t="shared" si="108"/>
        <v>25490</v>
      </c>
      <c r="X174" s="19">
        <v>346</v>
      </c>
      <c r="Y174" s="19">
        <v>346</v>
      </c>
      <c r="Z174" s="19">
        <v>346</v>
      </c>
      <c r="AA174" s="19">
        <v>432</v>
      </c>
      <c r="AB174" s="19">
        <v>432</v>
      </c>
      <c r="AC174" s="19">
        <v>432</v>
      </c>
      <c r="AD174" s="22">
        <f t="shared" si="109"/>
        <v>7608</v>
      </c>
      <c r="AE174" s="22">
        <f t="shared" si="110"/>
        <v>11928</v>
      </c>
      <c r="AF174" s="19">
        <v>280</v>
      </c>
    </row>
    <row r="175" spans="1:32" hidden="1" x14ac:dyDescent="0.25">
      <c r="A175" s="17" t="s">
        <v>295</v>
      </c>
      <c r="B175" s="1" t="s">
        <v>260</v>
      </c>
      <c r="C175" s="1" t="s">
        <v>31</v>
      </c>
      <c r="D175" s="30"/>
      <c r="E175" s="30"/>
      <c r="F175" s="19">
        <v>1350</v>
      </c>
      <c r="G175" s="19">
        <v>1400</v>
      </c>
      <c r="H175" s="19">
        <v>2800</v>
      </c>
      <c r="I175" s="20">
        <f t="shared" si="103"/>
        <v>17.055199999999999</v>
      </c>
      <c r="J175" s="21">
        <v>14.9475</v>
      </c>
      <c r="K175" s="21">
        <v>2.1076999999999999</v>
      </c>
      <c r="L175" s="22">
        <f t="shared" si="104"/>
        <v>8800.4832000000006</v>
      </c>
      <c r="M175" s="22">
        <f t="shared" si="105"/>
        <v>7712.91</v>
      </c>
      <c r="N175" s="22">
        <f t="shared" si="106"/>
        <v>1087.5732</v>
      </c>
      <c r="O175" s="19">
        <v>1040</v>
      </c>
      <c r="P175" s="19">
        <v>620</v>
      </c>
      <c r="Q175" s="19">
        <v>620</v>
      </c>
      <c r="R175" s="19">
        <v>940</v>
      </c>
      <c r="S175" s="19">
        <v>940</v>
      </c>
      <c r="T175" s="19">
        <v>1040</v>
      </c>
      <c r="U175" s="19">
        <v>1040</v>
      </c>
      <c r="V175" s="22">
        <f t="shared" si="107"/>
        <v>16640</v>
      </c>
      <c r="W175" s="22">
        <f t="shared" si="108"/>
        <v>27040</v>
      </c>
      <c r="X175" s="19">
        <v>89</v>
      </c>
      <c r="Y175" s="19">
        <v>89</v>
      </c>
      <c r="Z175" s="19">
        <v>114</v>
      </c>
      <c r="AA175" s="19">
        <v>114</v>
      </c>
      <c r="AB175" s="19">
        <v>126</v>
      </c>
      <c r="AC175" s="19">
        <v>126</v>
      </c>
      <c r="AD175" s="22">
        <f t="shared" si="109"/>
        <v>2030</v>
      </c>
      <c r="AE175" s="22">
        <f t="shared" si="110"/>
        <v>3290</v>
      </c>
      <c r="AF175" s="19">
        <v>360</v>
      </c>
    </row>
    <row r="176" spans="1:32" hidden="1" x14ac:dyDescent="0.25">
      <c r="A176" s="17" t="s">
        <v>295</v>
      </c>
      <c r="B176" s="1" t="s">
        <v>260</v>
      </c>
      <c r="C176" s="1" t="s">
        <v>158</v>
      </c>
      <c r="D176" s="30"/>
      <c r="E176" s="30"/>
      <c r="F176" s="19">
        <v>1250</v>
      </c>
      <c r="G176" s="19">
        <v>1300</v>
      </c>
      <c r="H176" s="19">
        <v>3500</v>
      </c>
      <c r="I176" s="20">
        <f t="shared" si="103"/>
        <v>17.055199999999999</v>
      </c>
      <c r="J176" s="21">
        <v>14.9475</v>
      </c>
      <c r="K176" s="21">
        <v>2.1076999999999999</v>
      </c>
      <c r="L176" s="22">
        <f t="shared" si="104"/>
        <v>8800.4832000000006</v>
      </c>
      <c r="M176" s="22">
        <f t="shared" si="105"/>
        <v>7712.91</v>
      </c>
      <c r="N176" s="22">
        <f t="shared" si="106"/>
        <v>1087.5732</v>
      </c>
      <c r="O176" s="19">
        <v>880</v>
      </c>
      <c r="P176" s="19">
        <v>550</v>
      </c>
      <c r="Q176" s="19">
        <v>550</v>
      </c>
      <c r="R176" s="19">
        <v>550</v>
      </c>
      <c r="S176" s="19">
        <v>550</v>
      </c>
      <c r="T176" s="19">
        <v>750</v>
      </c>
      <c r="U176" s="19">
        <v>750</v>
      </c>
      <c r="V176" s="22">
        <f t="shared" si="107"/>
        <v>11880</v>
      </c>
      <c r="W176" s="22">
        <f t="shared" si="108"/>
        <v>19380</v>
      </c>
      <c r="X176" s="19">
        <v>150</v>
      </c>
      <c r="Y176" s="19">
        <v>150</v>
      </c>
      <c r="Z176" s="19">
        <v>150</v>
      </c>
      <c r="AA176" s="19">
        <v>150</v>
      </c>
      <c r="AB176" s="19">
        <v>190</v>
      </c>
      <c r="AC176" s="19">
        <v>190</v>
      </c>
      <c r="AD176" s="22">
        <f t="shared" si="109"/>
        <v>3000</v>
      </c>
      <c r="AE176" s="22">
        <f t="shared" si="110"/>
        <v>4900</v>
      </c>
      <c r="AF176" s="19">
        <v>280</v>
      </c>
    </row>
    <row r="177" spans="1:32" hidden="1" x14ac:dyDescent="0.25">
      <c r="A177" s="17" t="s">
        <v>295</v>
      </c>
      <c r="B177" s="1" t="s">
        <v>260</v>
      </c>
      <c r="C177" s="1" t="s">
        <v>32</v>
      </c>
      <c r="D177" s="30"/>
      <c r="E177" s="30"/>
      <c r="F177" s="19">
        <v>950</v>
      </c>
      <c r="G177" s="19">
        <v>1000</v>
      </c>
      <c r="H177" s="19">
        <v>3500</v>
      </c>
      <c r="I177" s="25"/>
      <c r="J177" s="25"/>
      <c r="K177" s="25" t="s">
        <v>247</v>
      </c>
      <c r="L177" s="24"/>
      <c r="M177" s="24"/>
      <c r="N177" s="24"/>
      <c r="O177" s="19">
        <v>1000</v>
      </c>
      <c r="P177" s="19">
        <v>570</v>
      </c>
      <c r="Q177" s="19">
        <v>570</v>
      </c>
      <c r="R177" s="19">
        <v>570</v>
      </c>
      <c r="S177" s="19">
        <v>570</v>
      </c>
      <c r="T177" s="19">
        <v>690</v>
      </c>
      <c r="U177" s="19">
        <v>690</v>
      </c>
      <c r="V177" s="22">
        <f t="shared" si="107"/>
        <v>12400</v>
      </c>
      <c r="W177" s="22">
        <f t="shared" si="108"/>
        <v>19300</v>
      </c>
      <c r="X177" s="19">
        <v>110</v>
      </c>
      <c r="Y177" s="19">
        <v>110</v>
      </c>
      <c r="Z177" s="19">
        <v>130</v>
      </c>
      <c r="AA177" s="19">
        <v>130</v>
      </c>
      <c r="AB177" s="19">
        <v>160</v>
      </c>
      <c r="AC177" s="19">
        <v>160</v>
      </c>
      <c r="AD177" s="22">
        <f t="shared" si="109"/>
        <v>2400</v>
      </c>
      <c r="AE177" s="22">
        <f t="shared" si="110"/>
        <v>4000</v>
      </c>
      <c r="AF177" s="19">
        <v>200</v>
      </c>
    </row>
    <row r="178" spans="1:32" hidden="1" x14ac:dyDescent="0.25">
      <c r="A178" s="17" t="s">
        <v>295</v>
      </c>
      <c r="B178" s="1" t="s">
        <v>260</v>
      </c>
      <c r="C178" s="1" t="s">
        <v>159</v>
      </c>
      <c r="D178" s="30"/>
      <c r="E178" s="30"/>
      <c r="F178" s="19">
        <v>950</v>
      </c>
      <c r="G178" s="19">
        <v>1000</v>
      </c>
      <c r="H178" s="19">
        <v>3500</v>
      </c>
      <c r="I178" s="20">
        <f t="shared" si="103"/>
        <v>17.055199999999999</v>
      </c>
      <c r="J178" s="21">
        <v>14.9475</v>
      </c>
      <c r="K178" s="21">
        <v>2.1076999999999999</v>
      </c>
      <c r="L178" s="22">
        <f t="shared" si="104"/>
        <v>8800.4832000000006</v>
      </c>
      <c r="M178" s="22">
        <f t="shared" si="105"/>
        <v>7712.91</v>
      </c>
      <c r="N178" s="22">
        <f t="shared" si="106"/>
        <v>1087.5732</v>
      </c>
      <c r="O178" s="19">
        <v>600</v>
      </c>
      <c r="P178" s="19">
        <v>450</v>
      </c>
      <c r="Q178" s="19">
        <v>450</v>
      </c>
      <c r="R178" s="19">
        <v>450</v>
      </c>
      <c r="S178" s="19">
        <v>450</v>
      </c>
      <c r="T178" s="19">
        <v>500</v>
      </c>
      <c r="U178" s="19">
        <v>500</v>
      </c>
      <c r="V178" s="22">
        <f t="shared" si="107"/>
        <v>9600</v>
      </c>
      <c r="W178" s="22">
        <f t="shared" si="108"/>
        <v>14600</v>
      </c>
      <c r="X178" s="19">
        <v>150</v>
      </c>
      <c r="Y178" s="19">
        <v>150</v>
      </c>
      <c r="Z178" s="19">
        <v>180</v>
      </c>
      <c r="AA178" s="19">
        <v>180</v>
      </c>
      <c r="AB178" s="19">
        <v>220</v>
      </c>
      <c r="AC178" s="19">
        <v>220</v>
      </c>
      <c r="AD178" s="22">
        <f t="shared" si="109"/>
        <v>3300</v>
      </c>
      <c r="AE178" s="22">
        <f t="shared" si="110"/>
        <v>5500</v>
      </c>
      <c r="AF178" s="19">
        <v>230</v>
      </c>
    </row>
    <row r="179" spans="1:32" hidden="1" x14ac:dyDescent="0.25">
      <c r="A179" s="17" t="s">
        <v>295</v>
      </c>
      <c r="B179" s="1" t="s">
        <v>260</v>
      </c>
      <c r="C179" s="1" t="s">
        <v>33</v>
      </c>
      <c r="D179" s="30"/>
      <c r="E179" s="30"/>
      <c r="F179" s="19">
        <v>950</v>
      </c>
      <c r="G179" s="19">
        <v>1000</v>
      </c>
      <c r="H179" s="19">
        <v>3500</v>
      </c>
      <c r="I179" s="25"/>
      <c r="J179" s="25"/>
      <c r="K179" s="25" t="s">
        <v>247</v>
      </c>
      <c r="L179" s="24"/>
      <c r="M179" s="24"/>
      <c r="N179" s="24"/>
      <c r="O179" s="19">
        <v>1250</v>
      </c>
      <c r="P179" s="19">
        <v>490</v>
      </c>
      <c r="Q179" s="19">
        <v>490</v>
      </c>
      <c r="R179" s="19">
        <v>490</v>
      </c>
      <c r="S179" s="19">
        <v>490</v>
      </c>
      <c r="T179" s="19">
        <v>790</v>
      </c>
      <c r="U179" s="19">
        <v>790</v>
      </c>
      <c r="V179" s="22">
        <f t="shared" si="107"/>
        <v>11050</v>
      </c>
      <c r="W179" s="22">
        <f t="shared" si="108"/>
        <v>18950</v>
      </c>
      <c r="X179" s="19">
        <v>73</v>
      </c>
      <c r="Y179" s="19">
        <v>73</v>
      </c>
      <c r="Z179" s="19">
        <v>76</v>
      </c>
      <c r="AA179" s="19">
        <v>76</v>
      </c>
      <c r="AB179" s="19">
        <v>120</v>
      </c>
      <c r="AC179" s="19">
        <v>120</v>
      </c>
      <c r="AD179" s="22">
        <f t="shared" si="109"/>
        <v>1490</v>
      </c>
      <c r="AE179" s="22">
        <f t="shared" si="110"/>
        <v>2690</v>
      </c>
      <c r="AF179" s="19">
        <v>360</v>
      </c>
    </row>
    <row r="180" spans="1:32" hidden="1" x14ac:dyDescent="0.25">
      <c r="A180" s="17" t="s">
        <v>295</v>
      </c>
      <c r="B180" s="1" t="s">
        <v>260</v>
      </c>
      <c r="C180" s="1" t="s">
        <v>160</v>
      </c>
      <c r="D180" s="30"/>
      <c r="E180" s="30"/>
      <c r="F180" s="19">
        <v>950</v>
      </c>
      <c r="G180" s="19">
        <v>1000</v>
      </c>
      <c r="H180" s="19">
        <v>3500</v>
      </c>
      <c r="I180" s="20">
        <f t="shared" si="103"/>
        <v>17.410799999999998</v>
      </c>
      <c r="J180" s="21">
        <v>14.9475</v>
      </c>
      <c r="K180" s="21">
        <v>2.4632999999999998</v>
      </c>
      <c r="L180" s="22">
        <f t="shared" si="104"/>
        <v>8983.9727999999996</v>
      </c>
      <c r="M180" s="22">
        <f t="shared" si="105"/>
        <v>7712.91</v>
      </c>
      <c r="N180" s="22">
        <f t="shared" si="106"/>
        <v>1271.0627999999999</v>
      </c>
      <c r="O180" s="19">
        <v>1180</v>
      </c>
      <c r="P180" s="19">
        <v>400</v>
      </c>
      <c r="Q180" s="19">
        <v>400</v>
      </c>
      <c r="R180" s="19">
        <v>490</v>
      </c>
      <c r="S180" s="19">
        <v>490</v>
      </c>
      <c r="T180" s="19">
        <v>600</v>
      </c>
      <c r="U180" s="19">
        <v>600</v>
      </c>
      <c r="V180" s="22">
        <f t="shared" si="107"/>
        <v>10080</v>
      </c>
      <c r="W180" s="22">
        <f t="shared" si="108"/>
        <v>16080</v>
      </c>
      <c r="X180" s="19">
        <v>110</v>
      </c>
      <c r="Y180" s="19">
        <v>110</v>
      </c>
      <c r="Z180" s="19">
        <v>126</v>
      </c>
      <c r="AA180" s="19">
        <v>126</v>
      </c>
      <c r="AB180" s="19">
        <v>138</v>
      </c>
      <c r="AC180" s="19">
        <v>138</v>
      </c>
      <c r="AD180" s="22">
        <f t="shared" si="109"/>
        <v>2360</v>
      </c>
      <c r="AE180" s="22">
        <f t="shared" si="110"/>
        <v>3740</v>
      </c>
      <c r="AF180" s="19">
        <v>320</v>
      </c>
    </row>
    <row r="181" spans="1:32" hidden="1" x14ac:dyDescent="0.25">
      <c r="A181" s="17" t="s">
        <v>295</v>
      </c>
      <c r="B181" s="1" t="s">
        <v>260</v>
      </c>
      <c r="C181" s="1" t="s">
        <v>161</v>
      </c>
      <c r="D181" s="30"/>
      <c r="E181" s="30"/>
      <c r="F181" s="19">
        <v>1350</v>
      </c>
      <c r="G181" s="19">
        <v>1400</v>
      </c>
      <c r="H181" s="19">
        <v>3500</v>
      </c>
      <c r="I181" s="20">
        <f t="shared" si="103"/>
        <v>17.055199999999999</v>
      </c>
      <c r="J181" s="21">
        <v>14.9475</v>
      </c>
      <c r="K181" s="21">
        <v>2.1076999999999999</v>
      </c>
      <c r="L181" s="22">
        <f t="shared" si="104"/>
        <v>8800.4832000000006</v>
      </c>
      <c r="M181" s="22">
        <f t="shared" si="105"/>
        <v>7712.91</v>
      </c>
      <c r="N181" s="22">
        <f t="shared" si="106"/>
        <v>1087.5732</v>
      </c>
      <c r="O181" s="19">
        <v>870</v>
      </c>
      <c r="P181" s="19">
        <v>480</v>
      </c>
      <c r="Q181" s="19">
        <v>480</v>
      </c>
      <c r="R181" s="19">
        <v>510</v>
      </c>
      <c r="S181" s="19">
        <v>510</v>
      </c>
      <c r="T181" s="19">
        <v>530</v>
      </c>
      <c r="U181" s="19">
        <v>530</v>
      </c>
      <c r="V181" s="22">
        <f t="shared" si="107"/>
        <v>10770</v>
      </c>
      <c r="W181" s="22">
        <f t="shared" si="108"/>
        <v>16070</v>
      </c>
      <c r="X181" s="19">
        <v>100</v>
      </c>
      <c r="Y181" s="19">
        <v>100</v>
      </c>
      <c r="Z181" s="19">
        <v>120</v>
      </c>
      <c r="AA181" s="19">
        <v>120</v>
      </c>
      <c r="AB181" s="19">
        <v>150</v>
      </c>
      <c r="AC181" s="19">
        <v>150</v>
      </c>
      <c r="AD181" s="22">
        <f t="shared" si="109"/>
        <v>2200</v>
      </c>
      <c r="AE181" s="22">
        <f t="shared" si="110"/>
        <v>3700</v>
      </c>
      <c r="AF181" s="19">
        <v>260</v>
      </c>
    </row>
    <row r="182" spans="1:32" hidden="1" x14ac:dyDescent="0.25">
      <c r="A182" s="17" t="s">
        <v>295</v>
      </c>
      <c r="B182" s="1" t="s">
        <v>260</v>
      </c>
      <c r="C182" s="1" t="s">
        <v>162</v>
      </c>
      <c r="D182" s="30"/>
      <c r="E182" s="30"/>
      <c r="F182" s="19">
        <v>1350</v>
      </c>
      <c r="G182" s="19">
        <v>1400</v>
      </c>
      <c r="H182" s="19">
        <v>3500</v>
      </c>
      <c r="I182" s="20">
        <f t="shared" si="103"/>
        <v>17.055199999999999</v>
      </c>
      <c r="J182" s="21">
        <v>14.9475</v>
      </c>
      <c r="K182" s="21">
        <v>2.1076999999999999</v>
      </c>
      <c r="L182" s="22">
        <f t="shared" si="104"/>
        <v>8800.4832000000006</v>
      </c>
      <c r="M182" s="22">
        <f t="shared" si="105"/>
        <v>7712.91</v>
      </c>
      <c r="N182" s="22">
        <f t="shared" si="106"/>
        <v>1087.5732</v>
      </c>
      <c r="O182" s="19">
        <v>1000</v>
      </c>
      <c r="P182" s="19">
        <v>370</v>
      </c>
      <c r="Q182" s="19">
        <v>370</v>
      </c>
      <c r="R182" s="19">
        <v>390</v>
      </c>
      <c r="S182" s="19">
        <v>390</v>
      </c>
      <c r="T182" s="19">
        <v>520</v>
      </c>
      <c r="U182" s="19">
        <v>520</v>
      </c>
      <c r="V182" s="22">
        <f t="shared" si="107"/>
        <v>8600</v>
      </c>
      <c r="W182" s="22">
        <f t="shared" si="108"/>
        <v>13800</v>
      </c>
      <c r="X182" s="19">
        <v>55</v>
      </c>
      <c r="Y182" s="19">
        <v>55</v>
      </c>
      <c r="Z182" s="19">
        <v>70</v>
      </c>
      <c r="AA182" s="19">
        <v>70</v>
      </c>
      <c r="AB182" s="19">
        <v>70</v>
      </c>
      <c r="AC182" s="19">
        <v>70</v>
      </c>
      <c r="AD182" s="22">
        <f t="shared" si="109"/>
        <v>1250</v>
      </c>
      <c r="AE182" s="22">
        <f t="shared" si="110"/>
        <v>1950</v>
      </c>
      <c r="AF182" s="19">
        <v>400</v>
      </c>
    </row>
    <row r="183" spans="1:32" hidden="1" x14ac:dyDescent="0.25">
      <c r="A183" s="17" t="s">
        <v>295</v>
      </c>
      <c r="B183" s="1" t="s">
        <v>260</v>
      </c>
      <c r="C183" s="1" t="s">
        <v>34</v>
      </c>
      <c r="D183" s="30"/>
      <c r="E183" s="30"/>
      <c r="F183" s="19">
        <v>1350</v>
      </c>
      <c r="G183" s="19">
        <v>1400</v>
      </c>
      <c r="H183" s="19">
        <v>3500</v>
      </c>
      <c r="I183" s="20">
        <f t="shared" si="103"/>
        <v>17.410799999999998</v>
      </c>
      <c r="J183" s="21">
        <v>14.9475</v>
      </c>
      <c r="K183" s="21">
        <v>2.4632999999999998</v>
      </c>
      <c r="L183" s="22">
        <f t="shared" si="104"/>
        <v>8983.9727999999996</v>
      </c>
      <c r="M183" s="22">
        <f t="shared" si="105"/>
        <v>7712.91</v>
      </c>
      <c r="N183" s="22">
        <f t="shared" si="106"/>
        <v>1271.0627999999999</v>
      </c>
      <c r="O183" s="19">
        <v>1150</v>
      </c>
      <c r="P183" s="19">
        <v>560</v>
      </c>
      <c r="Q183" s="19">
        <v>560</v>
      </c>
      <c r="R183" s="19">
        <v>640</v>
      </c>
      <c r="S183" s="19">
        <v>640</v>
      </c>
      <c r="T183" s="19">
        <v>800</v>
      </c>
      <c r="U183" s="19">
        <v>911</v>
      </c>
      <c r="V183" s="22">
        <f t="shared" si="107"/>
        <v>13150</v>
      </c>
      <c r="W183" s="22">
        <f t="shared" si="108"/>
        <v>21705</v>
      </c>
      <c r="X183" s="19">
        <v>345</v>
      </c>
      <c r="Y183" s="19">
        <v>345</v>
      </c>
      <c r="Z183" s="19">
        <v>400</v>
      </c>
      <c r="AA183" s="19">
        <v>400</v>
      </c>
      <c r="AB183" s="19">
        <v>595</v>
      </c>
      <c r="AC183" s="19">
        <v>685</v>
      </c>
      <c r="AD183" s="22">
        <f t="shared" si="109"/>
        <v>7450</v>
      </c>
      <c r="AE183" s="22">
        <f t="shared" si="110"/>
        <v>13850</v>
      </c>
      <c r="AF183" s="19">
        <v>260</v>
      </c>
    </row>
    <row r="184" spans="1:32" s="16" customFormat="1" hidden="1" x14ac:dyDescent="0.25">
      <c r="A184" s="13" t="s">
        <v>295</v>
      </c>
      <c r="B184" s="7" t="s">
        <v>291</v>
      </c>
      <c r="C184" s="7" t="s">
        <v>277</v>
      </c>
      <c r="D184" s="26"/>
      <c r="E184" s="26"/>
      <c r="F184" s="14">
        <f>AVERAGE(F185:F206)</f>
        <v>1247.7272727272727</v>
      </c>
      <c r="G184" s="14">
        <f t="shared" ref="G184:AF184" si="111">AVERAGE(G185:G206)</f>
        <v>1290.909090909091</v>
      </c>
      <c r="H184" s="14">
        <f t="shared" si="111"/>
        <v>3304.5454545454545</v>
      </c>
      <c r="I184" s="15">
        <f t="shared" si="111"/>
        <v>17.913559999999997</v>
      </c>
      <c r="J184" s="15">
        <f t="shared" si="111"/>
        <v>14.947499999999996</v>
      </c>
      <c r="K184" s="15">
        <f t="shared" si="111"/>
        <v>2.9660599999999993</v>
      </c>
      <c r="L184" s="14">
        <f t="shared" si="111"/>
        <v>9243.3969599999964</v>
      </c>
      <c r="M184" s="14">
        <f t="shared" si="111"/>
        <v>7712.9100000000026</v>
      </c>
      <c r="N184" s="14">
        <f t="shared" si="111"/>
        <v>1530.4869599999995</v>
      </c>
      <c r="O184" s="14">
        <f t="shared" si="111"/>
        <v>832.81818181818187</v>
      </c>
      <c r="P184" s="14">
        <f t="shared" si="111"/>
        <v>622</v>
      </c>
      <c r="Q184" s="14">
        <f t="shared" si="111"/>
        <v>522.77272727272725</v>
      </c>
      <c r="R184" s="14">
        <f t="shared" si="111"/>
        <v>569.90909090909088</v>
      </c>
      <c r="S184" s="14">
        <f t="shared" si="111"/>
        <v>569.90909090909088</v>
      </c>
      <c r="T184" s="14">
        <f t="shared" si="111"/>
        <v>720.59090909090912</v>
      </c>
      <c r="U184" s="14">
        <f t="shared" si="111"/>
        <v>726.0454545454545</v>
      </c>
      <c r="V184" s="14">
        <f t="shared" si="111"/>
        <v>11858.863636363636</v>
      </c>
      <c r="W184" s="14">
        <f t="shared" si="111"/>
        <v>19092.045454545456</v>
      </c>
      <c r="X184" s="14">
        <f t="shared" si="111"/>
        <v>214.54545454545453</v>
      </c>
      <c r="Y184" s="14">
        <f t="shared" si="111"/>
        <v>219.36363636363637</v>
      </c>
      <c r="Z184" s="14">
        <f t="shared" si="111"/>
        <v>230.95454545454547</v>
      </c>
      <c r="AA184" s="14">
        <f t="shared" si="111"/>
        <v>230.95454545454547</v>
      </c>
      <c r="AB184" s="14">
        <f t="shared" si="111"/>
        <v>284.5</v>
      </c>
      <c r="AC184" s="14">
        <f t="shared" si="111"/>
        <v>284.5</v>
      </c>
      <c r="AD184" s="14">
        <f t="shared" si="111"/>
        <v>4498.363636363636</v>
      </c>
      <c r="AE184" s="14">
        <f t="shared" si="111"/>
        <v>7343.363636363636</v>
      </c>
      <c r="AF184" s="14">
        <f t="shared" si="111"/>
        <v>315.45454545454544</v>
      </c>
    </row>
    <row r="185" spans="1:32" hidden="1" x14ac:dyDescent="0.25">
      <c r="A185" s="17" t="s">
        <v>295</v>
      </c>
      <c r="B185" s="1" t="s">
        <v>261</v>
      </c>
      <c r="C185" s="1" t="s">
        <v>112</v>
      </c>
      <c r="D185" s="30"/>
      <c r="E185" s="30"/>
      <c r="F185" s="19">
        <v>1300</v>
      </c>
      <c r="G185" s="19">
        <v>1350</v>
      </c>
      <c r="H185" s="19">
        <v>2800</v>
      </c>
      <c r="I185" s="20">
        <f>J185+K185</f>
        <v>17.9817</v>
      </c>
      <c r="J185" s="21">
        <v>14.9475</v>
      </c>
      <c r="K185" s="21">
        <v>3.0341999999999998</v>
      </c>
      <c r="L185" s="22">
        <f>M185+N185</f>
        <v>9278.5571999999993</v>
      </c>
      <c r="M185" s="22">
        <f>J185*516</f>
        <v>7712.91</v>
      </c>
      <c r="N185" s="22">
        <f>K185*516</f>
        <v>1565.6471999999999</v>
      </c>
      <c r="O185" s="19">
        <v>940</v>
      </c>
      <c r="P185" s="19">
        <v>520</v>
      </c>
      <c r="Q185" s="19">
        <v>520</v>
      </c>
      <c r="R185" s="19">
        <v>520</v>
      </c>
      <c r="S185" s="19">
        <v>520</v>
      </c>
      <c r="T185" s="19">
        <v>630</v>
      </c>
      <c r="U185" s="19">
        <v>630</v>
      </c>
      <c r="V185" s="22">
        <f>O185+P185*1+Q185*9+R185*2+S185*8</f>
        <v>11340</v>
      </c>
      <c r="W185" s="22">
        <f>O185+P185*1+Q185*9+R185*2+S185*8+T185*5+U185*5</f>
        <v>17640</v>
      </c>
      <c r="X185" s="19">
        <v>472</v>
      </c>
      <c r="Y185" s="19">
        <v>472</v>
      </c>
      <c r="Z185" s="19">
        <v>679</v>
      </c>
      <c r="AA185" s="19">
        <v>679</v>
      </c>
      <c r="AB185" s="19">
        <v>850</v>
      </c>
      <c r="AC185" s="19">
        <v>850</v>
      </c>
      <c r="AD185" s="22">
        <f>X185*1+Y185*9+Z185*2+AA185*8</f>
        <v>11510</v>
      </c>
      <c r="AE185" s="22">
        <f>X185*1+Y185*9+Z185*2+AA185*8+AB185*5+AC185*5</f>
        <v>20010</v>
      </c>
      <c r="AF185" s="19">
        <v>400</v>
      </c>
    </row>
    <row r="186" spans="1:32" hidden="1" x14ac:dyDescent="0.25">
      <c r="A186" s="17" t="s">
        <v>295</v>
      </c>
      <c r="B186" s="1" t="s">
        <v>261</v>
      </c>
      <c r="C186" s="1" t="s">
        <v>133</v>
      </c>
      <c r="D186" s="30"/>
      <c r="E186" s="30"/>
      <c r="F186" s="19">
        <v>1250</v>
      </c>
      <c r="G186" s="19">
        <v>1350</v>
      </c>
      <c r="H186" s="19">
        <v>2800</v>
      </c>
      <c r="I186" s="20">
        <f t="shared" ref="I186:I203" si="112">J186+K186</f>
        <v>16.959600000000002</v>
      </c>
      <c r="J186" s="21">
        <v>14.9475</v>
      </c>
      <c r="K186" s="21">
        <v>2.0121000000000002</v>
      </c>
      <c r="L186" s="22">
        <f t="shared" ref="L186:L203" si="113">M186+N186</f>
        <v>8751.1535999999996</v>
      </c>
      <c r="M186" s="22">
        <f t="shared" ref="M186:M203" si="114">J186*516</f>
        <v>7712.91</v>
      </c>
      <c r="N186" s="22">
        <f t="shared" ref="N186:N203" si="115">K186*516</f>
        <v>1038.2436</v>
      </c>
      <c r="O186" s="19">
        <v>1300</v>
      </c>
      <c r="P186" s="19">
        <v>1019</v>
      </c>
      <c r="Q186" s="19">
        <v>590</v>
      </c>
      <c r="R186" s="19">
        <v>770</v>
      </c>
      <c r="S186" s="19">
        <v>770</v>
      </c>
      <c r="T186" s="19">
        <v>950</v>
      </c>
      <c r="U186" s="19">
        <v>950</v>
      </c>
      <c r="V186" s="22">
        <f t="shared" ref="V186:V206" si="116">O186+P186*1+Q186*9+R186*2+S186*8</f>
        <v>15329</v>
      </c>
      <c r="W186" s="22">
        <f t="shared" ref="W186:W206" si="117">O186+P186*1+Q186*9+R186*2+S186*8+T186*5+U186*5</f>
        <v>24829</v>
      </c>
      <c r="X186" s="19">
        <v>174</v>
      </c>
      <c r="Y186" s="19">
        <v>174</v>
      </c>
      <c r="Z186" s="19">
        <v>188</v>
      </c>
      <c r="AA186" s="19">
        <v>188</v>
      </c>
      <c r="AB186" s="19">
        <v>225</v>
      </c>
      <c r="AC186" s="19">
        <v>225</v>
      </c>
      <c r="AD186" s="22">
        <f t="shared" ref="AD186:AD206" si="118">X186*1+Y186*9+Z186*2+AA186*8</f>
        <v>3620</v>
      </c>
      <c r="AE186" s="22">
        <f t="shared" ref="AE186:AE206" si="119">X186*1+Y186*9+Z186*2+AA186*8+AB186*5+AC186*5</f>
        <v>5870</v>
      </c>
      <c r="AF186" s="19">
        <v>500</v>
      </c>
    </row>
    <row r="187" spans="1:32" hidden="1" x14ac:dyDescent="0.25">
      <c r="A187" s="17" t="s">
        <v>295</v>
      </c>
      <c r="B187" s="1" t="s">
        <v>261</v>
      </c>
      <c r="C187" s="1" t="s">
        <v>134</v>
      </c>
      <c r="D187" s="30"/>
      <c r="E187" s="30"/>
      <c r="F187" s="19">
        <v>1250</v>
      </c>
      <c r="G187" s="19">
        <v>1350</v>
      </c>
      <c r="H187" s="19">
        <v>2800</v>
      </c>
      <c r="I187" s="20">
        <f t="shared" si="112"/>
        <v>17.9817</v>
      </c>
      <c r="J187" s="21">
        <v>14.9475</v>
      </c>
      <c r="K187" s="21">
        <v>3.0341999999999998</v>
      </c>
      <c r="L187" s="22">
        <f t="shared" si="113"/>
        <v>9278.5571999999993</v>
      </c>
      <c r="M187" s="22">
        <f t="shared" si="114"/>
        <v>7712.91</v>
      </c>
      <c r="N187" s="22">
        <f t="shared" si="115"/>
        <v>1565.6471999999999</v>
      </c>
      <c r="O187" s="19">
        <v>650</v>
      </c>
      <c r="P187" s="19">
        <v>710</v>
      </c>
      <c r="Q187" s="19">
        <v>650</v>
      </c>
      <c r="R187" s="19">
        <v>650</v>
      </c>
      <c r="S187" s="19">
        <v>650</v>
      </c>
      <c r="T187" s="19">
        <v>830</v>
      </c>
      <c r="U187" s="19">
        <v>830</v>
      </c>
      <c r="V187" s="22">
        <f t="shared" si="116"/>
        <v>13710</v>
      </c>
      <c r="W187" s="22">
        <f t="shared" si="117"/>
        <v>22010</v>
      </c>
      <c r="X187" s="19">
        <v>520</v>
      </c>
      <c r="Y187" s="19">
        <v>520</v>
      </c>
      <c r="Z187" s="19">
        <v>520</v>
      </c>
      <c r="AA187" s="19">
        <v>520</v>
      </c>
      <c r="AB187" s="19">
        <v>550</v>
      </c>
      <c r="AC187" s="19">
        <v>550</v>
      </c>
      <c r="AD187" s="22">
        <f t="shared" si="118"/>
        <v>10400</v>
      </c>
      <c r="AE187" s="22">
        <f t="shared" si="119"/>
        <v>15900</v>
      </c>
      <c r="AF187" s="19">
        <v>440</v>
      </c>
    </row>
    <row r="188" spans="1:32" hidden="1" x14ac:dyDescent="0.25">
      <c r="A188" s="17" t="s">
        <v>295</v>
      </c>
      <c r="B188" s="1" t="s">
        <v>261</v>
      </c>
      <c r="C188" s="1" t="s">
        <v>135</v>
      </c>
      <c r="D188" s="30"/>
      <c r="E188" s="30"/>
      <c r="F188" s="19">
        <v>1300</v>
      </c>
      <c r="G188" s="19">
        <v>1350</v>
      </c>
      <c r="H188" s="19">
        <v>3000</v>
      </c>
      <c r="I188" s="20">
        <f t="shared" si="112"/>
        <v>17.9817</v>
      </c>
      <c r="J188" s="21">
        <v>14.9475</v>
      </c>
      <c r="K188" s="21">
        <v>3.0341999999999998</v>
      </c>
      <c r="L188" s="22">
        <f t="shared" si="113"/>
        <v>9278.5571999999993</v>
      </c>
      <c r="M188" s="22">
        <f t="shared" si="114"/>
        <v>7712.91</v>
      </c>
      <c r="N188" s="22">
        <f t="shared" si="115"/>
        <v>1565.6471999999999</v>
      </c>
      <c r="O188" s="19">
        <v>900</v>
      </c>
      <c r="P188" s="19">
        <v>560</v>
      </c>
      <c r="Q188" s="19">
        <v>560</v>
      </c>
      <c r="R188" s="19">
        <v>560</v>
      </c>
      <c r="S188" s="19">
        <v>560</v>
      </c>
      <c r="T188" s="19">
        <v>680</v>
      </c>
      <c r="U188" s="19">
        <v>680</v>
      </c>
      <c r="V188" s="22">
        <f t="shared" si="116"/>
        <v>12100</v>
      </c>
      <c r="W188" s="22">
        <f t="shared" si="117"/>
        <v>18900</v>
      </c>
      <c r="X188" s="19">
        <v>162</v>
      </c>
      <c r="Y188" s="19">
        <v>162</v>
      </c>
      <c r="Z188" s="19">
        <v>182</v>
      </c>
      <c r="AA188" s="19">
        <v>182</v>
      </c>
      <c r="AB188" s="19">
        <v>203</v>
      </c>
      <c r="AC188" s="19">
        <v>203</v>
      </c>
      <c r="AD188" s="22">
        <f t="shared" si="118"/>
        <v>3440</v>
      </c>
      <c r="AE188" s="22">
        <f t="shared" si="119"/>
        <v>5470</v>
      </c>
      <c r="AF188" s="19">
        <v>250</v>
      </c>
    </row>
    <row r="189" spans="1:32" hidden="1" x14ac:dyDescent="0.25">
      <c r="A189" s="17" t="s">
        <v>295</v>
      </c>
      <c r="B189" s="1" t="s">
        <v>261</v>
      </c>
      <c r="C189" s="1" t="s">
        <v>136</v>
      </c>
      <c r="D189" s="30"/>
      <c r="E189" s="30"/>
      <c r="F189" s="19">
        <v>1350</v>
      </c>
      <c r="G189" s="19">
        <v>1350</v>
      </c>
      <c r="H189" s="19">
        <v>2800</v>
      </c>
      <c r="I189" s="20">
        <f t="shared" si="112"/>
        <v>17.9817</v>
      </c>
      <c r="J189" s="21">
        <v>14.9475</v>
      </c>
      <c r="K189" s="21">
        <v>3.0341999999999998</v>
      </c>
      <c r="L189" s="22">
        <f t="shared" si="113"/>
        <v>9278.5571999999993</v>
      </c>
      <c r="M189" s="22">
        <f t="shared" si="114"/>
        <v>7712.91</v>
      </c>
      <c r="N189" s="22">
        <f t="shared" si="115"/>
        <v>1565.6471999999999</v>
      </c>
      <c r="O189" s="19">
        <v>1000</v>
      </c>
      <c r="P189" s="19">
        <v>793</v>
      </c>
      <c r="Q189" s="19">
        <v>850</v>
      </c>
      <c r="R189" s="19">
        <v>600</v>
      </c>
      <c r="S189" s="19">
        <v>600</v>
      </c>
      <c r="T189" s="19">
        <v>840</v>
      </c>
      <c r="U189" s="19">
        <v>840</v>
      </c>
      <c r="V189" s="22">
        <f t="shared" si="116"/>
        <v>15443</v>
      </c>
      <c r="W189" s="22">
        <f t="shared" si="117"/>
        <v>23843</v>
      </c>
      <c r="X189" s="19">
        <v>406</v>
      </c>
      <c r="Y189" s="19">
        <v>406</v>
      </c>
      <c r="Z189" s="19">
        <v>406</v>
      </c>
      <c r="AA189" s="19">
        <v>406</v>
      </c>
      <c r="AB189" s="19">
        <v>455</v>
      </c>
      <c r="AC189" s="19">
        <v>455</v>
      </c>
      <c r="AD189" s="22">
        <f t="shared" si="118"/>
        <v>8120</v>
      </c>
      <c r="AE189" s="22">
        <f t="shared" si="119"/>
        <v>12670</v>
      </c>
      <c r="AF189" s="19">
        <v>530</v>
      </c>
    </row>
    <row r="190" spans="1:32" hidden="1" x14ac:dyDescent="0.25">
      <c r="A190" s="17" t="s">
        <v>295</v>
      </c>
      <c r="B190" s="1" t="s">
        <v>261</v>
      </c>
      <c r="C190" s="1" t="s">
        <v>137</v>
      </c>
      <c r="D190" s="30"/>
      <c r="E190" s="30"/>
      <c r="F190" s="19">
        <v>1300</v>
      </c>
      <c r="G190" s="19">
        <v>1350</v>
      </c>
      <c r="H190" s="19">
        <v>3500</v>
      </c>
      <c r="I190" s="20">
        <f t="shared" si="112"/>
        <v>17.9817</v>
      </c>
      <c r="J190" s="21">
        <v>14.9475</v>
      </c>
      <c r="K190" s="21">
        <v>3.0341999999999998</v>
      </c>
      <c r="L190" s="22">
        <f t="shared" si="113"/>
        <v>9278.5571999999993</v>
      </c>
      <c r="M190" s="22">
        <f t="shared" si="114"/>
        <v>7712.91</v>
      </c>
      <c r="N190" s="22">
        <f t="shared" si="115"/>
        <v>1565.6471999999999</v>
      </c>
      <c r="O190" s="19">
        <v>610</v>
      </c>
      <c r="P190" s="19">
        <v>505</v>
      </c>
      <c r="Q190" s="19">
        <v>505</v>
      </c>
      <c r="R190" s="19">
        <v>505</v>
      </c>
      <c r="S190" s="19">
        <v>505</v>
      </c>
      <c r="T190" s="19">
        <v>692</v>
      </c>
      <c r="U190" s="19">
        <v>692</v>
      </c>
      <c r="V190" s="22">
        <f t="shared" si="116"/>
        <v>10710</v>
      </c>
      <c r="W190" s="22">
        <f t="shared" si="117"/>
        <v>17630</v>
      </c>
      <c r="X190" s="19">
        <v>210</v>
      </c>
      <c r="Y190" s="19">
        <v>210</v>
      </c>
      <c r="Z190" s="19">
        <v>170</v>
      </c>
      <c r="AA190" s="19">
        <v>170</v>
      </c>
      <c r="AB190" s="19">
        <v>310</v>
      </c>
      <c r="AC190" s="19">
        <v>310</v>
      </c>
      <c r="AD190" s="22">
        <f t="shared" si="118"/>
        <v>3800</v>
      </c>
      <c r="AE190" s="22">
        <f t="shared" si="119"/>
        <v>6900</v>
      </c>
      <c r="AF190" s="19">
        <v>310</v>
      </c>
    </row>
    <row r="191" spans="1:32" hidden="1" x14ac:dyDescent="0.25">
      <c r="A191" s="17" t="s">
        <v>295</v>
      </c>
      <c r="B191" s="1" t="s">
        <v>261</v>
      </c>
      <c r="C191" s="1" t="s">
        <v>138</v>
      </c>
      <c r="D191" s="30"/>
      <c r="E191" s="30"/>
      <c r="F191" s="19">
        <v>1300</v>
      </c>
      <c r="G191" s="19">
        <v>1350</v>
      </c>
      <c r="H191" s="19">
        <v>3500</v>
      </c>
      <c r="I191" s="20">
        <f t="shared" si="112"/>
        <v>17.9817</v>
      </c>
      <c r="J191" s="21">
        <v>14.9475</v>
      </c>
      <c r="K191" s="21">
        <v>3.0341999999999998</v>
      </c>
      <c r="L191" s="22">
        <f t="shared" si="113"/>
        <v>9278.5571999999993</v>
      </c>
      <c r="M191" s="22">
        <f t="shared" si="114"/>
        <v>7712.91</v>
      </c>
      <c r="N191" s="22">
        <f t="shared" si="115"/>
        <v>1565.6471999999999</v>
      </c>
      <c r="O191" s="19">
        <v>680</v>
      </c>
      <c r="P191" s="19">
        <v>233</v>
      </c>
      <c r="Q191" s="19">
        <v>233</v>
      </c>
      <c r="R191" s="19">
        <v>250</v>
      </c>
      <c r="S191" s="19">
        <v>250</v>
      </c>
      <c r="T191" s="19">
        <v>310</v>
      </c>
      <c r="U191" s="19">
        <v>310</v>
      </c>
      <c r="V191" s="22">
        <f t="shared" si="116"/>
        <v>5510</v>
      </c>
      <c r="W191" s="22">
        <f t="shared" si="117"/>
        <v>8610</v>
      </c>
      <c r="X191" s="19">
        <v>142</v>
      </c>
      <c r="Y191" s="19">
        <v>324</v>
      </c>
      <c r="Z191" s="19">
        <v>120</v>
      </c>
      <c r="AA191" s="19">
        <v>120</v>
      </c>
      <c r="AB191" s="19">
        <v>160</v>
      </c>
      <c r="AC191" s="19">
        <v>160</v>
      </c>
      <c r="AD191" s="22">
        <f t="shared" si="118"/>
        <v>4258</v>
      </c>
      <c r="AE191" s="22">
        <f t="shared" si="119"/>
        <v>5858</v>
      </c>
      <c r="AF191" s="19">
        <v>260</v>
      </c>
    </row>
    <row r="192" spans="1:32" hidden="1" x14ac:dyDescent="0.25">
      <c r="A192" s="17" t="s">
        <v>295</v>
      </c>
      <c r="B192" s="1" t="s">
        <v>261</v>
      </c>
      <c r="C192" s="1" t="s">
        <v>139</v>
      </c>
      <c r="D192" s="30"/>
      <c r="E192" s="30"/>
      <c r="F192" s="19">
        <v>1300</v>
      </c>
      <c r="G192" s="19">
        <v>1350</v>
      </c>
      <c r="H192" s="19">
        <v>3500</v>
      </c>
      <c r="I192" s="25"/>
      <c r="J192" s="25"/>
      <c r="K192" s="25"/>
      <c r="L192" s="24"/>
      <c r="M192" s="24"/>
      <c r="N192" s="24"/>
      <c r="O192" s="19">
        <v>820</v>
      </c>
      <c r="P192" s="19">
        <v>790</v>
      </c>
      <c r="Q192" s="19">
        <v>790</v>
      </c>
      <c r="R192" s="19">
        <v>950</v>
      </c>
      <c r="S192" s="19">
        <v>950</v>
      </c>
      <c r="T192" s="19">
        <v>1190</v>
      </c>
      <c r="U192" s="19">
        <v>1190</v>
      </c>
      <c r="V192" s="22">
        <f t="shared" si="116"/>
        <v>18220</v>
      </c>
      <c r="W192" s="22">
        <f t="shared" si="117"/>
        <v>30120</v>
      </c>
      <c r="X192" s="19">
        <v>100</v>
      </c>
      <c r="Y192" s="19">
        <v>100</v>
      </c>
      <c r="Z192" s="19">
        <v>130</v>
      </c>
      <c r="AA192" s="19">
        <v>130</v>
      </c>
      <c r="AB192" s="19">
        <v>160</v>
      </c>
      <c r="AC192" s="19">
        <v>160</v>
      </c>
      <c r="AD192" s="22">
        <f t="shared" si="118"/>
        <v>2300</v>
      </c>
      <c r="AE192" s="22">
        <f t="shared" si="119"/>
        <v>3900</v>
      </c>
      <c r="AF192" s="19">
        <v>220</v>
      </c>
    </row>
    <row r="193" spans="1:32" hidden="1" x14ac:dyDescent="0.25">
      <c r="A193" s="17" t="s">
        <v>295</v>
      </c>
      <c r="B193" s="1" t="s">
        <v>261</v>
      </c>
      <c r="C193" s="1" t="s">
        <v>140</v>
      </c>
      <c r="D193" s="30"/>
      <c r="E193" s="30"/>
      <c r="F193" s="19">
        <v>1000</v>
      </c>
      <c r="G193" s="19">
        <v>1000</v>
      </c>
      <c r="H193" s="19">
        <v>3500</v>
      </c>
      <c r="I193" s="25"/>
      <c r="J193" s="25"/>
      <c r="K193" s="25"/>
      <c r="L193" s="24"/>
      <c r="M193" s="24"/>
      <c r="N193" s="24"/>
      <c r="O193" s="19">
        <v>390</v>
      </c>
      <c r="P193" s="19">
        <v>480</v>
      </c>
      <c r="Q193" s="19">
        <v>480</v>
      </c>
      <c r="R193" s="19">
        <v>760</v>
      </c>
      <c r="S193" s="19">
        <v>760</v>
      </c>
      <c r="T193" s="19">
        <v>830</v>
      </c>
      <c r="U193" s="19">
        <v>830</v>
      </c>
      <c r="V193" s="22">
        <f t="shared" si="116"/>
        <v>12790</v>
      </c>
      <c r="W193" s="22">
        <f t="shared" si="117"/>
        <v>21090</v>
      </c>
      <c r="X193" s="19">
        <v>186</v>
      </c>
      <c r="Y193" s="19">
        <v>110</v>
      </c>
      <c r="Z193" s="19">
        <v>140</v>
      </c>
      <c r="AA193" s="19">
        <v>140</v>
      </c>
      <c r="AB193" s="19">
        <v>150</v>
      </c>
      <c r="AC193" s="19">
        <v>150</v>
      </c>
      <c r="AD193" s="22">
        <f t="shared" si="118"/>
        <v>2576</v>
      </c>
      <c r="AE193" s="22">
        <f t="shared" si="119"/>
        <v>4076</v>
      </c>
      <c r="AF193" s="19">
        <v>260</v>
      </c>
    </row>
    <row r="194" spans="1:32" hidden="1" x14ac:dyDescent="0.25">
      <c r="A194" s="17" t="s">
        <v>295</v>
      </c>
      <c r="B194" s="1" t="s">
        <v>261</v>
      </c>
      <c r="C194" s="1" t="s">
        <v>141</v>
      </c>
      <c r="D194" s="30"/>
      <c r="E194" s="30"/>
      <c r="F194" s="19">
        <v>1300</v>
      </c>
      <c r="G194" s="19">
        <v>1350</v>
      </c>
      <c r="H194" s="19">
        <v>3500</v>
      </c>
      <c r="I194" s="25"/>
      <c r="J194" s="25"/>
      <c r="K194" s="25"/>
      <c r="L194" s="24"/>
      <c r="M194" s="24"/>
      <c r="N194" s="24"/>
      <c r="O194" s="19">
        <v>510</v>
      </c>
      <c r="P194" s="19">
        <v>530</v>
      </c>
      <c r="Q194" s="19">
        <v>530</v>
      </c>
      <c r="R194" s="19">
        <v>700</v>
      </c>
      <c r="S194" s="19">
        <v>700</v>
      </c>
      <c r="T194" s="19">
        <v>700</v>
      </c>
      <c r="U194" s="19">
        <v>700</v>
      </c>
      <c r="V194" s="22">
        <f t="shared" si="116"/>
        <v>12810</v>
      </c>
      <c r="W194" s="22">
        <f t="shared" si="117"/>
        <v>19810</v>
      </c>
      <c r="X194" s="19">
        <v>140</v>
      </c>
      <c r="Y194" s="19">
        <v>140</v>
      </c>
      <c r="Z194" s="19">
        <v>180</v>
      </c>
      <c r="AA194" s="19">
        <v>180</v>
      </c>
      <c r="AB194" s="19">
        <v>180</v>
      </c>
      <c r="AC194" s="19">
        <v>180</v>
      </c>
      <c r="AD194" s="22">
        <f t="shared" si="118"/>
        <v>3200</v>
      </c>
      <c r="AE194" s="22">
        <f t="shared" si="119"/>
        <v>5000</v>
      </c>
      <c r="AF194" s="19">
        <v>260</v>
      </c>
    </row>
    <row r="195" spans="1:32" hidden="1" x14ac:dyDescent="0.25">
      <c r="A195" s="17" t="s">
        <v>295</v>
      </c>
      <c r="B195" s="1" t="s">
        <v>261</v>
      </c>
      <c r="C195" s="1" t="s">
        <v>142</v>
      </c>
      <c r="D195" s="30"/>
      <c r="E195" s="30"/>
      <c r="F195" s="19">
        <v>1300</v>
      </c>
      <c r="G195" s="19">
        <v>1300</v>
      </c>
      <c r="H195" s="19">
        <v>3500</v>
      </c>
      <c r="I195" s="20">
        <f t="shared" si="112"/>
        <v>17.9817</v>
      </c>
      <c r="J195" s="21">
        <v>14.9475</v>
      </c>
      <c r="K195" s="21">
        <v>3.0341999999999998</v>
      </c>
      <c r="L195" s="22">
        <f t="shared" si="113"/>
        <v>9278.5571999999993</v>
      </c>
      <c r="M195" s="22">
        <f t="shared" si="114"/>
        <v>7712.91</v>
      </c>
      <c r="N195" s="22">
        <f t="shared" si="115"/>
        <v>1565.6471999999999</v>
      </c>
      <c r="O195" s="19">
        <v>540</v>
      </c>
      <c r="P195" s="19">
        <v>640</v>
      </c>
      <c r="Q195" s="19">
        <v>590</v>
      </c>
      <c r="R195" s="19">
        <v>540</v>
      </c>
      <c r="S195" s="19">
        <v>540</v>
      </c>
      <c r="T195" s="19">
        <v>650</v>
      </c>
      <c r="U195" s="19">
        <v>650</v>
      </c>
      <c r="V195" s="22">
        <f t="shared" si="116"/>
        <v>11890</v>
      </c>
      <c r="W195" s="22">
        <f t="shared" si="117"/>
        <v>18390</v>
      </c>
      <c r="X195" s="19">
        <v>170</v>
      </c>
      <c r="Y195" s="19">
        <v>170</v>
      </c>
      <c r="Z195" s="19">
        <v>170</v>
      </c>
      <c r="AA195" s="19">
        <v>170</v>
      </c>
      <c r="AB195" s="19">
        <v>180</v>
      </c>
      <c r="AC195" s="19">
        <v>180</v>
      </c>
      <c r="AD195" s="22">
        <f t="shared" si="118"/>
        <v>3400</v>
      </c>
      <c r="AE195" s="22">
        <f t="shared" si="119"/>
        <v>5200</v>
      </c>
      <c r="AF195" s="19">
        <v>380</v>
      </c>
    </row>
    <row r="196" spans="1:32" hidden="1" x14ac:dyDescent="0.25">
      <c r="A196" s="17" t="s">
        <v>295</v>
      </c>
      <c r="B196" s="1" t="s">
        <v>261</v>
      </c>
      <c r="C196" s="1" t="s">
        <v>143</v>
      </c>
      <c r="D196" s="30"/>
      <c r="E196" s="30"/>
      <c r="F196" s="19">
        <v>1200</v>
      </c>
      <c r="G196" s="19">
        <v>1350</v>
      </c>
      <c r="H196" s="19">
        <v>3500</v>
      </c>
      <c r="I196" s="20">
        <f t="shared" si="112"/>
        <v>17.9817</v>
      </c>
      <c r="J196" s="21">
        <v>14.9475</v>
      </c>
      <c r="K196" s="21">
        <v>3.0341999999999998</v>
      </c>
      <c r="L196" s="22">
        <f t="shared" si="113"/>
        <v>9278.5571999999993</v>
      </c>
      <c r="M196" s="22">
        <f t="shared" si="114"/>
        <v>7712.91</v>
      </c>
      <c r="N196" s="22">
        <f t="shared" si="115"/>
        <v>1565.6471999999999</v>
      </c>
      <c r="O196" s="19">
        <v>460</v>
      </c>
      <c r="P196" s="19">
        <v>590</v>
      </c>
      <c r="Q196" s="19">
        <v>590</v>
      </c>
      <c r="R196" s="19">
        <v>590</v>
      </c>
      <c r="S196" s="19">
        <v>590</v>
      </c>
      <c r="T196" s="19">
        <v>623</v>
      </c>
      <c r="U196" s="19">
        <v>623</v>
      </c>
      <c r="V196" s="22">
        <f t="shared" si="116"/>
        <v>12260</v>
      </c>
      <c r="W196" s="22">
        <f t="shared" si="117"/>
        <v>18490</v>
      </c>
      <c r="X196" s="19">
        <v>248</v>
      </c>
      <c r="Y196" s="19">
        <v>248</v>
      </c>
      <c r="Z196" s="19">
        <v>248</v>
      </c>
      <c r="AA196" s="19">
        <v>248</v>
      </c>
      <c r="AB196" s="19">
        <v>248</v>
      </c>
      <c r="AC196" s="19">
        <v>248</v>
      </c>
      <c r="AD196" s="22">
        <f t="shared" si="118"/>
        <v>4960</v>
      </c>
      <c r="AE196" s="22">
        <f t="shared" si="119"/>
        <v>7440</v>
      </c>
      <c r="AF196" s="19">
        <v>260</v>
      </c>
    </row>
    <row r="197" spans="1:32" hidden="1" x14ac:dyDescent="0.25">
      <c r="A197" s="17" t="s">
        <v>295</v>
      </c>
      <c r="B197" s="1" t="s">
        <v>261</v>
      </c>
      <c r="C197" s="1" t="s">
        <v>144</v>
      </c>
      <c r="D197" s="30"/>
      <c r="E197" s="30"/>
      <c r="F197" s="19">
        <v>1300</v>
      </c>
      <c r="G197" s="19">
        <v>1350</v>
      </c>
      <c r="H197" s="19">
        <v>3500</v>
      </c>
      <c r="I197" s="25"/>
      <c r="J197" s="25"/>
      <c r="K197" s="25"/>
      <c r="L197" s="24"/>
      <c r="M197" s="24"/>
      <c r="N197" s="24"/>
      <c r="O197" s="19">
        <v>750</v>
      </c>
      <c r="P197" s="19">
        <v>450</v>
      </c>
      <c r="Q197" s="19">
        <v>450</v>
      </c>
      <c r="R197" s="19">
        <v>450</v>
      </c>
      <c r="S197" s="19">
        <v>450</v>
      </c>
      <c r="T197" s="19">
        <v>680</v>
      </c>
      <c r="U197" s="19">
        <v>680</v>
      </c>
      <c r="V197" s="22">
        <f t="shared" si="116"/>
        <v>9750</v>
      </c>
      <c r="W197" s="22">
        <f t="shared" si="117"/>
        <v>16550</v>
      </c>
      <c r="X197" s="19">
        <v>100</v>
      </c>
      <c r="Y197" s="19">
        <v>100</v>
      </c>
      <c r="Z197" s="19">
        <v>140</v>
      </c>
      <c r="AA197" s="19">
        <v>140</v>
      </c>
      <c r="AB197" s="19">
        <v>180</v>
      </c>
      <c r="AC197" s="19">
        <v>180</v>
      </c>
      <c r="AD197" s="22">
        <f t="shared" si="118"/>
        <v>2400</v>
      </c>
      <c r="AE197" s="22">
        <f t="shared" si="119"/>
        <v>4200</v>
      </c>
      <c r="AF197" s="19">
        <v>290</v>
      </c>
    </row>
    <row r="198" spans="1:32" hidden="1" x14ac:dyDescent="0.25">
      <c r="A198" s="17" t="s">
        <v>295</v>
      </c>
      <c r="B198" s="1" t="s">
        <v>261</v>
      </c>
      <c r="C198" s="1" t="s">
        <v>145</v>
      </c>
      <c r="D198" s="30"/>
      <c r="E198" s="30"/>
      <c r="F198" s="19">
        <v>1250</v>
      </c>
      <c r="G198" s="19">
        <v>1300</v>
      </c>
      <c r="H198" s="19">
        <v>3000</v>
      </c>
      <c r="I198" s="20">
        <f t="shared" si="112"/>
        <v>17.9817</v>
      </c>
      <c r="J198" s="21">
        <v>14.9475</v>
      </c>
      <c r="K198" s="21">
        <v>3.0341999999999998</v>
      </c>
      <c r="L198" s="22">
        <f t="shared" si="113"/>
        <v>9278.5571999999993</v>
      </c>
      <c r="M198" s="22">
        <f t="shared" si="114"/>
        <v>7712.91</v>
      </c>
      <c r="N198" s="22">
        <f t="shared" si="115"/>
        <v>1565.6471999999999</v>
      </c>
      <c r="O198" s="19">
        <v>2110</v>
      </c>
      <c r="P198" s="19">
        <v>530</v>
      </c>
      <c r="Q198" s="19">
        <v>530</v>
      </c>
      <c r="R198" s="19">
        <v>530</v>
      </c>
      <c r="S198" s="19">
        <v>530</v>
      </c>
      <c r="T198" s="19">
        <v>940</v>
      </c>
      <c r="U198" s="19">
        <v>940</v>
      </c>
      <c r="V198" s="22">
        <f t="shared" si="116"/>
        <v>12710</v>
      </c>
      <c r="W198" s="22">
        <f t="shared" si="117"/>
        <v>22110</v>
      </c>
      <c r="X198" s="19">
        <v>160</v>
      </c>
      <c r="Y198" s="19">
        <v>160</v>
      </c>
      <c r="Z198" s="19">
        <v>160</v>
      </c>
      <c r="AA198" s="19">
        <v>160</v>
      </c>
      <c r="AB198" s="19">
        <v>240</v>
      </c>
      <c r="AC198" s="19">
        <v>240</v>
      </c>
      <c r="AD198" s="22">
        <f t="shared" si="118"/>
        <v>3200</v>
      </c>
      <c r="AE198" s="22">
        <f t="shared" si="119"/>
        <v>5600</v>
      </c>
      <c r="AF198" s="19">
        <v>430</v>
      </c>
    </row>
    <row r="199" spans="1:32" hidden="1" x14ac:dyDescent="0.25">
      <c r="A199" s="17" t="s">
        <v>295</v>
      </c>
      <c r="B199" s="1" t="s">
        <v>261</v>
      </c>
      <c r="C199" s="1" t="s">
        <v>146</v>
      </c>
      <c r="D199" s="30"/>
      <c r="E199" s="30"/>
      <c r="F199" s="19">
        <v>1000</v>
      </c>
      <c r="G199" s="19">
        <v>1000</v>
      </c>
      <c r="H199" s="19">
        <v>3500</v>
      </c>
      <c r="I199" s="20">
        <f t="shared" si="112"/>
        <v>17.9817</v>
      </c>
      <c r="J199" s="21">
        <v>14.9475</v>
      </c>
      <c r="K199" s="21">
        <v>3.0341999999999998</v>
      </c>
      <c r="L199" s="22">
        <f t="shared" si="113"/>
        <v>9278.5571999999993</v>
      </c>
      <c r="M199" s="22">
        <f t="shared" si="114"/>
        <v>7712.91</v>
      </c>
      <c r="N199" s="22">
        <f t="shared" si="115"/>
        <v>1565.6471999999999</v>
      </c>
      <c r="O199" s="19">
        <v>900</v>
      </c>
      <c r="P199" s="19">
        <v>530</v>
      </c>
      <c r="Q199" s="19">
        <v>530</v>
      </c>
      <c r="R199" s="19">
        <v>530</v>
      </c>
      <c r="S199" s="19">
        <v>530</v>
      </c>
      <c r="T199" s="19">
        <v>740</v>
      </c>
      <c r="U199" s="19">
        <v>740</v>
      </c>
      <c r="V199" s="22">
        <f t="shared" si="116"/>
        <v>11500</v>
      </c>
      <c r="W199" s="22">
        <f t="shared" si="117"/>
        <v>18900</v>
      </c>
      <c r="X199" s="19">
        <v>230</v>
      </c>
      <c r="Y199" s="19">
        <v>230</v>
      </c>
      <c r="Z199" s="19">
        <v>230</v>
      </c>
      <c r="AA199" s="19">
        <v>230</v>
      </c>
      <c r="AB199" s="19">
        <v>400</v>
      </c>
      <c r="AC199" s="19">
        <v>400</v>
      </c>
      <c r="AD199" s="22">
        <f t="shared" si="118"/>
        <v>4600</v>
      </c>
      <c r="AE199" s="22">
        <f t="shared" si="119"/>
        <v>8600</v>
      </c>
      <c r="AF199" s="19">
        <v>300</v>
      </c>
    </row>
    <row r="200" spans="1:32" hidden="1" x14ac:dyDescent="0.25">
      <c r="A200" s="17" t="s">
        <v>295</v>
      </c>
      <c r="B200" s="1" t="s">
        <v>261</v>
      </c>
      <c r="C200" s="1" t="s">
        <v>147</v>
      </c>
      <c r="D200" s="30"/>
      <c r="E200" s="30"/>
      <c r="F200" s="19">
        <v>1300</v>
      </c>
      <c r="G200" s="19">
        <v>1350</v>
      </c>
      <c r="H200" s="19">
        <v>3500</v>
      </c>
      <c r="I200" s="20">
        <f t="shared" si="112"/>
        <v>17.9817</v>
      </c>
      <c r="J200" s="21">
        <v>14.9475</v>
      </c>
      <c r="K200" s="21">
        <v>3.0341999999999998</v>
      </c>
      <c r="L200" s="22">
        <f t="shared" si="113"/>
        <v>9278.5571999999993</v>
      </c>
      <c r="M200" s="22">
        <f t="shared" si="114"/>
        <v>7712.91</v>
      </c>
      <c r="N200" s="22">
        <f t="shared" si="115"/>
        <v>1565.6471999999999</v>
      </c>
      <c r="O200" s="19">
        <v>840</v>
      </c>
      <c r="P200" s="19">
        <v>1330</v>
      </c>
      <c r="Q200" s="19">
        <v>350</v>
      </c>
      <c r="R200" s="19">
        <v>460</v>
      </c>
      <c r="S200" s="19">
        <v>460</v>
      </c>
      <c r="T200" s="19">
        <v>520</v>
      </c>
      <c r="U200" s="19">
        <v>520</v>
      </c>
      <c r="V200" s="22">
        <f t="shared" si="116"/>
        <v>9920</v>
      </c>
      <c r="W200" s="22">
        <f t="shared" si="117"/>
        <v>15120</v>
      </c>
      <c r="X200" s="19">
        <v>110</v>
      </c>
      <c r="Y200" s="19">
        <v>110</v>
      </c>
      <c r="Z200" s="19">
        <v>140</v>
      </c>
      <c r="AA200" s="19">
        <v>140</v>
      </c>
      <c r="AB200" s="19">
        <v>200</v>
      </c>
      <c r="AC200" s="19">
        <v>200</v>
      </c>
      <c r="AD200" s="22">
        <f t="shared" si="118"/>
        <v>2500</v>
      </c>
      <c r="AE200" s="22">
        <f t="shared" si="119"/>
        <v>4500</v>
      </c>
      <c r="AF200" s="19">
        <v>320</v>
      </c>
    </row>
    <row r="201" spans="1:32" hidden="1" x14ac:dyDescent="0.25">
      <c r="A201" s="17" t="s">
        <v>295</v>
      </c>
      <c r="B201" s="1" t="s">
        <v>261</v>
      </c>
      <c r="C201" s="1" t="s">
        <v>148</v>
      </c>
      <c r="D201" s="30"/>
      <c r="E201" s="30"/>
      <c r="F201" s="19">
        <v>1300</v>
      </c>
      <c r="G201" s="19">
        <v>1300</v>
      </c>
      <c r="H201" s="19">
        <v>3500</v>
      </c>
      <c r="I201" s="20">
        <f t="shared" si="112"/>
        <v>17.9817</v>
      </c>
      <c r="J201" s="21">
        <v>14.9475</v>
      </c>
      <c r="K201" s="21">
        <v>3.0341999999999998</v>
      </c>
      <c r="L201" s="22">
        <f t="shared" si="113"/>
        <v>9278.5571999999993</v>
      </c>
      <c r="M201" s="22">
        <f t="shared" si="114"/>
        <v>7712.91</v>
      </c>
      <c r="N201" s="22">
        <f t="shared" si="115"/>
        <v>1565.6471999999999</v>
      </c>
      <c r="O201" s="19">
        <v>530</v>
      </c>
      <c r="P201" s="19">
        <v>410</v>
      </c>
      <c r="Q201" s="19">
        <v>410</v>
      </c>
      <c r="R201" s="19">
        <v>410</v>
      </c>
      <c r="S201" s="19">
        <v>410</v>
      </c>
      <c r="T201" s="19">
        <v>470</v>
      </c>
      <c r="U201" s="19">
        <v>470</v>
      </c>
      <c r="V201" s="22">
        <f t="shared" si="116"/>
        <v>8730</v>
      </c>
      <c r="W201" s="22">
        <f t="shared" si="117"/>
        <v>13430</v>
      </c>
      <c r="X201" s="19">
        <v>180</v>
      </c>
      <c r="Y201" s="19">
        <v>180</v>
      </c>
      <c r="Z201" s="19">
        <v>180</v>
      </c>
      <c r="AA201" s="19">
        <v>180</v>
      </c>
      <c r="AB201" s="19">
        <v>300</v>
      </c>
      <c r="AC201" s="19">
        <v>300</v>
      </c>
      <c r="AD201" s="22">
        <f t="shared" si="118"/>
        <v>3600</v>
      </c>
      <c r="AE201" s="22">
        <f t="shared" si="119"/>
        <v>6600</v>
      </c>
      <c r="AF201" s="19">
        <v>220</v>
      </c>
    </row>
    <row r="202" spans="1:32" hidden="1" x14ac:dyDescent="0.25">
      <c r="A202" s="17" t="s">
        <v>295</v>
      </c>
      <c r="B202" s="1" t="s">
        <v>261</v>
      </c>
      <c r="C202" s="1" t="s">
        <v>149</v>
      </c>
      <c r="D202" s="30"/>
      <c r="E202" s="30"/>
      <c r="F202" s="19">
        <v>1300</v>
      </c>
      <c r="G202" s="19">
        <v>1350</v>
      </c>
      <c r="H202" s="19">
        <v>3500</v>
      </c>
      <c r="I202" s="20">
        <f t="shared" si="112"/>
        <v>17.9817</v>
      </c>
      <c r="J202" s="21">
        <v>14.9475</v>
      </c>
      <c r="K202" s="21">
        <v>3.0341999999999998</v>
      </c>
      <c r="L202" s="22">
        <f t="shared" si="113"/>
        <v>9278.5571999999993</v>
      </c>
      <c r="M202" s="22">
        <f t="shared" si="114"/>
        <v>7712.91</v>
      </c>
      <c r="N202" s="22">
        <f t="shared" si="115"/>
        <v>1565.6471999999999</v>
      </c>
      <c r="O202" s="19">
        <v>760</v>
      </c>
      <c r="P202" s="19">
        <v>877</v>
      </c>
      <c r="Q202" s="19">
        <v>560</v>
      </c>
      <c r="R202" s="19">
        <v>560</v>
      </c>
      <c r="S202" s="19">
        <v>560</v>
      </c>
      <c r="T202" s="19">
        <v>930</v>
      </c>
      <c r="U202" s="19">
        <v>930</v>
      </c>
      <c r="V202" s="22">
        <f t="shared" si="116"/>
        <v>12277</v>
      </c>
      <c r="W202" s="22">
        <f t="shared" si="117"/>
        <v>21577</v>
      </c>
      <c r="X202" s="19">
        <v>318</v>
      </c>
      <c r="Y202" s="19">
        <v>318</v>
      </c>
      <c r="Z202" s="19">
        <v>318</v>
      </c>
      <c r="AA202" s="19">
        <v>318</v>
      </c>
      <c r="AB202" s="19">
        <v>320</v>
      </c>
      <c r="AC202" s="19">
        <v>320</v>
      </c>
      <c r="AD202" s="22">
        <f t="shared" si="118"/>
        <v>6360</v>
      </c>
      <c r="AE202" s="22">
        <f t="shared" si="119"/>
        <v>9560</v>
      </c>
      <c r="AF202" s="19">
        <v>300</v>
      </c>
    </row>
    <row r="203" spans="1:32" hidden="1" x14ac:dyDescent="0.25">
      <c r="A203" s="17" t="s">
        <v>295</v>
      </c>
      <c r="B203" s="1" t="s">
        <v>261</v>
      </c>
      <c r="C203" s="1" t="s">
        <v>150</v>
      </c>
      <c r="D203" s="30"/>
      <c r="E203" s="30"/>
      <c r="F203" s="19">
        <v>1250</v>
      </c>
      <c r="G203" s="19">
        <v>1350</v>
      </c>
      <c r="H203" s="19">
        <v>3500</v>
      </c>
      <c r="I203" s="20">
        <f t="shared" si="112"/>
        <v>17.9817</v>
      </c>
      <c r="J203" s="21">
        <v>14.9475</v>
      </c>
      <c r="K203" s="21">
        <v>3.0341999999999998</v>
      </c>
      <c r="L203" s="22">
        <f t="shared" si="113"/>
        <v>9278.5571999999993</v>
      </c>
      <c r="M203" s="22">
        <f t="shared" si="114"/>
        <v>7712.91</v>
      </c>
      <c r="N203" s="22">
        <f t="shared" si="115"/>
        <v>1565.6471999999999</v>
      </c>
      <c r="O203" s="19">
        <v>410</v>
      </c>
      <c r="P203" s="19">
        <v>814</v>
      </c>
      <c r="Q203" s="19">
        <v>410</v>
      </c>
      <c r="R203" s="19">
        <v>540</v>
      </c>
      <c r="S203" s="19">
        <v>540</v>
      </c>
      <c r="T203" s="19">
        <v>650</v>
      </c>
      <c r="U203" s="19">
        <v>650</v>
      </c>
      <c r="V203" s="22">
        <f t="shared" si="116"/>
        <v>10314</v>
      </c>
      <c r="W203" s="22">
        <f t="shared" si="117"/>
        <v>16814</v>
      </c>
      <c r="X203" s="19">
        <v>181</v>
      </c>
      <c r="Y203" s="19">
        <v>181</v>
      </c>
      <c r="Z203" s="19">
        <v>160</v>
      </c>
      <c r="AA203" s="19">
        <v>160</v>
      </c>
      <c r="AB203" s="19">
        <v>180</v>
      </c>
      <c r="AC203" s="19">
        <v>180</v>
      </c>
      <c r="AD203" s="22">
        <f t="shared" si="118"/>
        <v>3410</v>
      </c>
      <c r="AE203" s="22">
        <f t="shared" si="119"/>
        <v>5210</v>
      </c>
      <c r="AF203" s="19">
        <v>280</v>
      </c>
    </row>
    <row r="204" spans="1:32" hidden="1" x14ac:dyDescent="0.25">
      <c r="A204" s="17" t="s">
        <v>295</v>
      </c>
      <c r="B204" s="1" t="s">
        <v>261</v>
      </c>
      <c r="C204" s="1" t="s">
        <v>151</v>
      </c>
      <c r="D204" s="30"/>
      <c r="E204" s="30"/>
      <c r="F204" s="19">
        <v>1300</v>
      </c>
      <c r="G204" s="19">
        <v>1300</v>
      </c>
      <c r="H204" s="19">
        <v>3000</v>
      </c>
      <c r="I204" s="25"/>
      <c r="J204" s="25"/>
      <c r="K204" s="25"/>
      <c r="L204" s="24"/>
      <c r="M204" s="24"/>
      <c r="N204" s="24"/>
      <c r="O204" s="19">
        <v>1192</v>
      </c>
      <c r="P204" s="19">
        <v>583</v>
      </c>
      <c r="Q204" s="19">
        <v>583</v>
      </c>
      <c r="R204" s="19">
        <v>583</v>
      </c>
      <c r="S204" s="19">
        <v>583</v>
      </c>
      <c r="T204" s="19">
        <v>740</v>
      </c>
      <c r="U204" s="19">
        <v>740</v>
      </c>
      <c r="V204" s="22">
        <f t="shared" si="116"/>
        <v>12852</v>
      </c>
      <c r="W204" s="22">
        <f t="shared" si="117"/>
        <v>20252</v>
      </c>
      <c r="X204" s="19">
        <v>193</v>
      </c>
      <c r="Y204" s="19">
        <v>193</v>
      </c>
      <c r="Z204" s="19">
        <v>193</v>
      </c>
      <c r="AA204" s="19">
        <v>193</v>
      </c>
      <c r="AB204" s="19">
        <v>289</v>
      </c>
      <c r="AC204" s="19">
        <v>289</v>
      </c>
      <c r="AD204" s="22">
        <f t="shared" si="118"/>
        <v>3860</v>
      </c>
      <c r="AE204" s="22">
        <f t="shared" si="119"/>
        <v>6750</v>
      </c>
      <c r="AF204" s="19">
        <v>290</v>
      </c>
    </row>
    <row r="205" spans="1:32" hidden="1" x14ac:dyDescent="0.25">
      <c r="A205" s="17" t="s">
        <v>295</v>
      </c>
      <c r="B205" s="1" t="s">
        <v>261</v>
      </c>
      <c r="C205" s="1" t="s">
        <v>152</v>
      </c>
      <c r="D205" s="30"/>
      <c r="E205" s="30"/>
      <c r="F205" s="19">
        <v>1300</v>
      </c>
      <c r="G205" s="19">
        <v>1300</v>
      </c>
      <c r="H205" s="19">
        <v>3500</v>
      </c>
      <c r="I205" s="25"/>
      <c r="J205" s="25"/>
      <c r="K205" s="25"/>
      <c r="L205" s="24"/>
      <c r="M205" s="24"/>
      <c r="N205" s="24"/>
      <c r="O205" s="19">
        <v>930</v>
      </c>
      <c r="P205" s="19">
        <v>300</v>
      </c>
      <c r="Q205" s="19">
        <v>300</v>
      </c>
      <c r="R205" s="19">
        <v>430</v>
      </c>
      <c r="S205" s="19">
        <v>430</v>
      </c>
      <c r="T205" s="19">
        <v>470</v>
      </c>
      <c r="U205" s="19">
        <v>590</v>
      </c>
      <c r="V205" s="22">
        <f t="shared" si="116"/>
        <v>8230</v>
      </c>
      <c r="W205" s="22">
        <f t="shared" si="117"/>
        <v>13530</v>
      </c>
      <c r="X205" s="19">
        <v>180</v>
      </c>
      <c r="Y205" s="19">
        <v>180</v>
      </c>
      <c r="Z205" s="19">
        <v>260</v>
      </c>
      <c r="AA205" s="19">
        <v>260</v>
      </c>
      <c r="AB205" s="19">
        <v>280</v>
      </c>
      <c r="AC205" s="19">
        <v>280</v>
      </c>
      <c r="AD205" s="22">
        <f t="shared" si="118"/>
        <v>4400</v>
      </c>
      <c r="AE205" s="22">
        <f t="shared" si="119"/>
        <v>7200</v>
      </c>
      <c r="AF205" s="19">
        <v>220</v>
      </c>
    </row>
    <row r="206" spans="1:32" hidden="1" x14ac:dyDescent="0.25">
      <c r="A206" s="17" t="s">
        <v>295</v>
      </c>
      <c r="B206" s="1" t="s">
        <v>261</v>
      </c>
      <c r="C206" s="1" t="s">
        <v>153</v>
      </c>
      <c r="D206" s="30"/>
      <c r="E206" s="30"/>
      <c r="F206" s="19">
        <v>1000</v>
      </c>
      <c r="G206" s="19">
        <v>1000</v>
      </c>
      <c r="H206" s="19">
        <v>3500</v>
      </c>
      <c r="I206" s="25"/>
      <c r="J206" s="25"/>
      <c r="K206" s="25"/>
      <c r="L206" s="24"/>
      <c r="M206" s="24"/>
      <c r="N206" s="24"/>
      <c r="O206" s="19">
        <v>1100</v>
      </c>
      <c r="P206" s="19">
        <v>490</v>
      </c>
      <c r="Q206" s="19">
        <v>490</v>
      </c>
      <c r="R206" s="19">
        <v>650</v>
      </c>
      <c r="S206" s="19">
        <v>650</v>
      </c>
      <c r="T206" s="19">
        <v>788</v>
      </c>
      <c r="U206" s="19">
        <v>788</v>
      </c>
      <c r="V206" s="22">
        <f t="shared" si="116"/>
        <v>12500</v>
      </c>
      <c r="W206" s="22">
        <f t="shared" si="117"/>
        <v>20380</v>
      </c>
      <c r="X206" s="19">
        <v>138</v>
      </c>
      <c r="Y206" s="19">
        <v>138</v>
      </c>
      <c r="Z206" s="19">
        <v>167</v>
      </c>
      <c r="AA206" s="19">
        <v>167</v>
      </c>
      <c r="AB206" s="19">
        <v>199</v>
      </c>
      <c r="AC206" s="19">
        <v>199</v>
      </c>
      <c r="AD206" s="22">
        <f t="shared" si="118"/>
        <v>3050</v>
      </c>
      <c r="AE206" s="22">
        <f t="shared" si="119"/>
        <v>5040</v>
      </c>
      <c r="AF206" s="19">
        <v>220</v>
      </c>
    </row>
    <row r="207" spans="1:32" s="16" customFormat="1" hidden="1" x14ac:dyDescent="0.25">
      <c r="A207" s="13" t="s">
        <v>295</v>
      </c>
      <c r="B207" s="7" t="s">
        <v>292</v>
      </c>
      <c r="C207" s="7" t="s">
        <v>278</v>
      </c>
      <c r="D207" s="26"/>
      <c r="E207" s="26"/>
      <c r="F207" s="14">
        <f t="shared" ref="F207:AF207" si="120">AVERAGE(F208:F230)</f>
        <v>1183.3333333333333</v>
      </c>
      <c r="G207" s="14">
        <f t="shared" si="120"/>
        <v>1256.5217391304348</v>
      </c>
      <c r="H207" s="14">
        <f t="shared" si="120"/>
        <v>2800</v>
      </c>
      <c r="I207" s="15">
        <f t="shared" si="120"/>
        <v>17.620280000000001</v>
      </c>
      <c r="J207" s="15">
        <f t="shared" si="120"/>
        <v>14.947499999999996</v>
      </c>
      <c r="K207" s="15">
        <f t="shared" si="120"/>
        <v>2.6727799999999999</v>
      </c>
      <c r="L207" s="14">
        <f t="shared" si="120"/>
        <v>9092.0644800000009</v>
      </c>
      <c r="M207" s="14">
        <f t="shared" si="120"/>
        <v>7712.9100000000017</v>
      </c>
      <c r="N207" s="14">
        <f t="shared" si="120"/>
        <v>1379.1544800000004</v>
      </c>
      <c r="O207" s="14">
        <f t="shared" si="120"/>
        <v>820.08695652173913</v>
      </c>
      <c r="P207" s="14">
        <f t="shared" si="120"/>
        <v>482.08695652173913</v>
      </c>
      <c r="Q207" s="14">
        <f t="shared" si="120"/>
        <v>482.08695652173913</v>
      </c>
      <c r="R207" s="14">
        <f t="shared" si="120"/>
        <v>514.26086956521738</v>
      </c>
      <c r="S207" s="14">
        <f t="shared" si="120"/>
        <v>514.26086956521738</v>
      </c>
      <c r="T207" s="14">
        <f t="shared" si="120"/>
        <v>723.04347826086962</v>
      </c>
      <c r="U207" s="14">
        <f t="shared" si="120"/>
        <v>723.04347826086962</v>
      </c>
      <c r="V207" s="14">
        <f t="shared" si="120"/>
        <v>10783.565217391304</v>
      </c>
      <c r="W207" s="14">
        <f t="shared" si="120"/>
        <v>18014</v>
      </c>
      <c r="X207" s="14">
        <f t="shared" si="120"/>
        <v>210.22727272727272</v>
      </c>
      <c r="Y207" s="14">
        <f t="shared" si="120"/>
        <v>210.22727272727272</v>
      </c>
      <c r="Z207" s="14">
        <f t="shared" si="120"/>
        <v>222.59090909090909</v>
      </c>
      <c r="AA207" s="14">
        <f t="shared" si="120"/>
        <v>222.59090909090909</v>
      </c>
      <c r="AB207" s="14">
        <f t="shared" si="120"/>
        <v>312.27272727272725</v>
      </c>
      <c r="AC207" s="14">
        <f t="shared" si="120"/>
        <v>312.27272727272725</v>
      </c>
      <c r="AD207" s="14">
        <f t="shared" si="120"/>
        <v>4328.181818181818</v>
      </c>
      <c r="AE207" s="14">
        <f t="shared" si="120"/>
        <v>7450.909090909091</v>
      </c>
      <c r="AF207" s="14">
        <f t="shared" si="120"/>
        <v>320.43478260869563</v>
      </c>
    </row>
    <row r="208" spans="1:32" hidden="1" x14ac:dyDescent="0.25">
      <c r="A208" s="17" t="s">
        <v>295</v>
      </c>
      <c r="B208" s="1" t="s">
        <v>262</v>
      </c>
      <c r="C208" s="1" t="s">
        <v>55</v>
      </c>
      <c r="D208" s="30"/>
      <c r="E208" s="30"/>
      <c r="F208" s="19">
        <v>1200</v>
      </c>
      <c r="G208" s="19">
        <v>1300</v>
      </c>
      <c r="H208" s="19">
        <v>2800</v>
      </c>
      <c r="I208" s="20">
        <f>J208+K208</f>
        <v>17.613099999999999</v>
      </c>
      <c r="J208" s="21">
        <v>14.9475</v>
      </c>
      <c r="K208" s="21">
        <v>2.6656</v>
      </c>
      <c r="L208" s="22">
        <f>M208+N208</f>
        <v>9088.3595999999998</v>
      </c>
      <c r="M208" s="22">
        <f>J208*516</f>
        <v>7712.91</v>
      </c>
      <c r="N208" s="22">
        <f>K208*516</f>
        <v>1375.4495999999999</v>
      </c>
      <c r="O208" s="19">
        <v>780</v>
      </c>
      <c r="P208" s="19">
        <v>585</v>
      </c>
      <c r="Q208" s="19">
        <v>585</v>
      </c>
      <c r="R208" s="19">
        <v>585</v>
      </c>
      <c r="S208" s="19">
        <v>585</v>
      </c>
      <c r="T208" s="19">
        <v>990</v>
      </c>
      <c r="U208" s="19">
        <v>990</v>
      </c>
      <c r="V208" s="22">
        <f>O208+P208*1+Q208*9+R208*2+S208*8</f>
        <v>12480</v>
      </c>
      <c r="W208" s="22">
        <f>O208+P208*1+Q208*9+R208*2+S208*8+T208*5+U208*5</f>
        <v>22380</v>
      </c>
      <c r="X208" s="19">
        <v>237</v>
      </c>
      <c r="Y208" s="19">
        <v>237</v>
      </c>
      <c r="Z208" s="19">
        <v>237</v>
      </c>
      <c r="AA208" s="19">
        <v>237</v>
      </c>
      <c r="AB208" s="19">
        <v>355</v>
      </c>
      <c r="AC208" s="19">
        <v>355</v>
      </c>
      <c r="AD208" s="22">
        <f>X208*1+Y208*9+Z208*2+AA208*8</f>
        <v>4740</v>
      </c>
      <c r="AE208" s="22">
        <f>X208*1+Y208*9+Z208*2+AA208*8+AB208*5+AC208*5</f>
        <v>8290</v>
      </c>
      <c r="AF208" s="19">
        <v>640</v>
      </c>
    </row>
    <row r="209" spans="1:32" hidden="1" x14ac:dyDescent="0.25">
      <c r="A209" s="17" t="s">
        <v>295</v>
      </c>
      <c r="B209" s="1" t="s">
        <v>262</v>
      </c>
      <c r="C209" s="1" t="s">
        <v>105</v>
      </c>
      <c r="D209" s="30"/>
      <c r="E209" s="30"/>
      <c r="F209" s="19">
        <v>1250</v>
      </c>
      <c r="G209" s="19">
        <v>1300</v>
      </c>
      <c r="H209" s="19">
        <v>2800</v>
      </c>
      <c r="I209" s="20">
        <f t="shared" ref="I209:I229" si="121">J209+K209</f>
        <v>17.588200000000001</v>
      </c>
      <c r="J209" s="21">
        <v>14.9475</v>
      </c>
      <c r="K209" s="21">
        <v>2.6406999999999998</v>
      </c>
      <c r="L209" s="22">
        <f t="shared" ref="L209:L229" si="122">M209+N209</f>
        <v>9075.511199999999</v>
      </c>
      <c r="M209" s="22">
        <f t="shared" ref="M209:M229" si="123">J209*516</f>
        <v>7712.91</v>
      </c>
      <c r="N209" s="22">
        <f t="shared" ref="N209:N229" si="124">K209*516</f>
        <v>1362.6011999999998</v>
      </c>
      <c r="O209" s="19">
        <v>1010</v>
      </c>
      <c r="P209" s="19">
        <v>724</v>
      </c>
      <c r="Q209" s="19">
        <v>724</v>
      </c>
      <c r="R209" s="19">
        <v>724</v>
      </c>
      <c r="S209" s="19">
        <v>724</v>
      </c>
      <c r="T209" s="19">
        <v>1348</v>
      </c>
      <c r="U209" s="19">
        <v>1348</v>
      </c>
      <c r="V209" s="22">
        <f t="shared" ref="V209:V230" si="125">O209+P209*1+Q209*9+R209*2+S209*8</f>
        <v>15490</v>
      </c>
      <c r="W209" s="22">
        <f t="shared" ref="W209:W230" si="126">O209+P209*1+Q209*9+R209*2+S209*8+T209*5+U209*5</f>
        <v>28970</v>
      </c>
      <c r="X209" s="19">
        <v>336</v>
      </c>
      <c r="Y209" s="19">
        <v>336</v>
      </c>
      <c r="Z209" s="19">
        <v>361</v>
      </c>
      <c r="AA209" s="19">
        <v>361</v>
      </c>
      <c r="AB209" s="19">
        <v>465</v>
      </c>
      <c r="AC209" s="19">
        <v>465</v>
      </c>
      <c r="AD209" s="22">
        <f t="shared" ref="AD209:AD229" si="127">X209*1+Y209*9+Z209*2+AA209*8</f>
        <v>6970</v>
      </c>
      <c r="AE209" s="22">
        <f t="shared" ref="AE209:AE229" si="128">X209*1+Y209*9+Z209*2+AA209*8+AB209*5+AC209*5</f>
        <v>11620</v>
      </c>
      <c r="AF209" s="19">
        <v>350</v>
      </c>
    </row>
    <row r="210" spans="1:32" hidden="1" x14ac:dyDescent="0.25">
      <c r="A210" s="17" t="s">
        <v>295</v>
      </c>
      <c r="B210" s="1" t="s">
        <v>262</v>
      </c>
      <c r="C210" s="1" t="s">
        <v>35</v>
      </c>
      <c r="D210" s="30"/>
      <c r="E210" s="30"/>
      <c r="F210" s="19">
        <v>1200</v>
      </c>
      <c r="G210" s="19">
        <v>1300</v>
      </c>
      <c r="H210" s="19">
        <v>2800</v>
      </c>
      <c r="I210" s="20">
        <f t="shared" si="121"/>
        <v>17.429099999999998</v>
      </c>
      <c r="J210" s="21">
        <v>14.9475</v>
      </c>
      <c r="K210" s="21">
        <v>2.4815999999999998</v>
      </c>
      <c r="L210" s="22">
        <f t="shared" si="122"/>
        <v>8993.4156000000003</v>
      </c>
      <c r="M210" s="22">
        <f t="shared" si="123"/>
        <v>7712.91</v>
      </c>
      <c r="N210" s="22">
        <f t="shared" si="124"/>
        <v>1280.5056</v>
      </c>
      <c r="O210" s="19">
        <v>1246</v>
      </c>
      <c r="P210" s="19">
        <v>393</v>
      </c>
      <c r="Q210" s="19">
        <v>393</v>
      </c>
      <c r="R210" s="19">
        <v>393</v>
      </c>
      <c r="S210" s="19">
        <v>393</v>
      </c>
      <c r="T210" s="19">
        <v>611</v>
      </c>
      <c r="U210" s="19">
        <v>611</v>
      </c>
      <c r="V210" s="22">
        <f t="shared" si="125"/>
        <v>9106</v>
      </c>
      <c r="W210" s="22">
        <f t="shared" si="126"/>
        <v>15216</v>
      </c>
      <c r="X210" s="19">
        <v>236</v>
      </c>
      <c r="Y210" s="19">
        <v>236</v>
      </c>
      <c r="Z210" s="19">
        <v>236</v>
      </c>
      <c r="AA210" s="19">
        <v>236</v>
      </c>
      <c r="AB210" s="19">
        <v>604</v>
      </c>
      <c r="AC210" s="19">
        <v>604</v>
      </c>
      <c r="AD210" s="22">
        <f t="shared" si="127"/>
        <v>4720</v>
      </c>
      <c r="AE210" s="22">
        <f t="shared" si="128"/>
        <v>10760</v>
      </c>
      <c r="AF210" s="19">
        <v>350</v>
      </c>
    </row>
    <row r="211" spans="1:32" hidden="1" x14ac:dyDescent="0.25">
      <c r="A211" s="17" t="s">
        <v>295</v>
      </c>
      <c r="B211" s="1" t="s">
        <v>262</v>
      </c>
      <c r="C211" s="1" t="s">
        <v>36</v>
      </c>
      <c r="D211" s="30"/>
      <c r="E211" s="30"/>
      <c r="F211" s="19">
        <v>1200</v>
      </c>
      <c r="G211" s="19">
        <v>1300</v>
      </c>
      <c r="H211" s="19">
        <v>2800</v>
      </c>
      <c r="I211" s="20">
        <f t="shared" si="121"/>
        <v>18.2547</v>
      </c>
      <c r="J211" s="21">
        <v>14.9475</v>
      </c>
      <c r="K211" s="21">
        <v>3.3071999999999999</v>
      </c>
      <c r="L211" s="22">
        <f t="shared" si="122"/>
        <v>9419.4251999999997</v>
      </c>
      <c r="M211" s="22">
        <f t="shared" si="123"/>
        <v>7712.91</v>
      </c>
      <c r="N211" s="22">
        <f t="shared" si="124"/>
        <v>1706.5152</v>
      </c>
      <c r="O211" s="19">
        <v>896</v>
      </c>
      <c r="P211" s="19">
        <v>345</v>
      </c>
      <c r="Q211" s="19">
        <v>345</v>
      </c>
      <c r="R211" s="19">
        <v>805</v>
      </c>
      <c r="S211" s="19">
        <v>805</v>
      </c>
      <c r="T211" s="19">
        <v>805</v>
      </c>
      <c r="U211" s="19">
        <v>805</v>
      </c>
      <c r="V211" s="22">
        <f t="shared" si="125"/>
        <v>12396</v>
      </c>
      <c r="W211" s="22">
        <f t="shared" si="126"/>
        <v>20446</v>
      </c>
      <c r="X211" s="19">
        <v>148</v>
      </c>
      <c r="Y211" s="19">
        <v>148</v>
      </c>
      <c r="Z211" s="19">
        <v>148</v>
      </c>
      <c r="AA211" s="19">
        <v>148</v>
      </c>
      <c r="AB211" s="19">
        <v>222</v>
      </c>
      <c r="AC211" s="19">
        <v>222</v>
      </c>
      <c r="AD211" s="22">
        <f t="shared" si="127"/>
        <v>2960</v>
      </c>
      <c r="AE211" s="22">
        <f t="shared" si="128"/>
        <v>5180</v>
      </c>
      <c r="AF211" s="19">
        <v>300</v>
      </c>
    </row>
    <row r="212" spans="1:32" hidden="1" x14ac:dyDescent="0.25">
      <c r="A212" s="17" t="s">
        <v>295</v>
      </c>
      <c r="B212" s="1" t="s">
        <v>262</v>
      </c>
      <c r="C212" s="1" t="s">
        <v>37</v>
      </c>
      <c r="D212" s="30"/>
      <c r="E212" s="30"/>
      <c r="F212" s="19">
        <v>1200</v>
      </c>
      <c r="G212" s="19">
        <v>1300</v>
      </c>
      <c r="H212" s="19">
        <v>2800</v>
      </c>
      <c r="I212" s="20">
        <f t="shared" si="121"/>
        <v>17.429099999999998</v>
      </c>
      <c r="J212" s="21">
        <v>14.9475</v>
      </c>
      <c r="K212" s="21">
        <v>2.4815999999999998</v>
      </c>
      <c r="L212" s="22">
        <f t="shared" si="122"/>
        <v>8993.4156000000003</v>
      </c>
      <c r="M212" s="22">
        <f t="shared" si="123"/>
        <v>7712.91</v>
      </c>
      <c r="N212" s="22">
        <f t="shared" si="124"/>
        <v>1280.5056</v>
      </c>
      <c r="O212" s="19">
        <v>1090</v>
      </c>
      <c r="P212" s="19">
        <v>370</v>
      </c>
      <c r="Q212" s="19">
        <v>370</v>
      </c>
      <c r="R212" s="19">
        <v>370</v>
      </c>
      <c r="S212" s="19">
        <v>370</v>
      </c>
      <c r="T212" s="19">
        <v>520</v>
      </c>
      <c r="U212" s="19">
        <v>520</v>
      </c>
      <c r="V212" s="22">
        <f t="shared" si="125"/>
        <v>8490</v>
      </c>
      <c r="W212" s="22">
        <f t="shared" si="126"/>
        <v>13690</v>
      </c>
      <c r="X212" s="19">
        <v>220</v>
      </c>
      <c r="Y212" s="19">
        <v>220</v>
      </c>
      <c r="Z212" s="19">
        <v>220</v>
      </c>
      <c r="AA212" s="19">
        <v>220</v>
      </c>
      <c r="AB212" s="19">
        <v>280</v>
      </c>
      <c r="AC212" s="19">
        <v>280</v>
      </c>
      <c r="AD212" s="22">
        <f t="shared" si="127"/>
        <v>4400</v>
      </c>
      <c r="AE212" s="22">
        <f t="shared" si="128"/>
        <v>7200</v>
      </c>
      <c r="AF212" s="19">
        <v>410</v>
      </c>
    </row>
    <row r="213" spans="1:32" hidden="1" x14ac:dyDescent="0.25">
      <c r="A213" s="17" t="s">
        <v>295</v>
      </c>
      <c r="B213" s="1" t="s">
        <v>262</v>
      </c>
      <c r="C213" s="1" t="s">
        <v>38</v>
      </c>
      <c r="D213" s="30"/>
      <c r="E213" s="30"/>
      <c r="F213" s="19">
        <v>1200</v>
      </c>
      <c r="G213" s="19">
        <v>1300</v>
      </c>
      <c r="H213" s="19">
        <v>2800</v>
      </c>
      <c r="I213" s="20">
        <f t="shared" si="121"/>
        <v>18.2547</v>
      </c>
      <c r="J213" s="21">
        <v>14.9475</v>
      </c>
      <c r="K213" s="21">
        <v>3.3071999999999999</v>
      </c>
      <c r="L213" s="22">
        <f t="shared" si="122"/>
        <v>9419.4251999999997</v>
      </c>
      <c r="M213" s="22">
        <f t="shared" si="123"/>
        <v>7712.91</v>
      </c>
      <c r="N213" s="22">
        <f t="shared" si="124"/>
        <v>1706.5152</v>
      </c>
      <c r="O213" s="19">
        <v>600</v>
      </c>
      <c r="P213" s="19">
        <v>720</v>
      </c>
      <c r="Q213" s="19">
        <v>720</v>
      </c>
      <c r="R213" s="19">
        <v>720</v>
      </c>
      <c r="S213" s="19">
        <v>720</v>
      </c>
      <c r="T213" s="19">
        <v>1080</v>
      </c>
      <c r="U213" s="19">
        <v>1080</v>
      </c>
      <c r="V213" s="22">
        <f t="shared" si="125"/>
        <v>15000</v>
      </c>
      <c r="W213" s="22">
        <f t="shared" si="126"/>
        <v>25800</v>
      </c>
      <c r="X213" s="19">
        <v>220</v>
      </c>
      <c r="Y213" s="19">
        <v>220</v>
      </c>
      <c r="Z213" s="19">
        <v>220</v>
      </c>
      <c r="AA213" s="19">
        <v>220</v>
      </c>
      <c r="AB213" s="19">
        <v>330</v>
      </c>
      <c r="AC213" s="19">
        <v>330</v>
      </c>
      <c r="AD213" s="22">
        <f t="shared" si="127"/>
        <v>4400</v>
      </c>
      <c r="AE213" s="22">
        <f t="shared" si="128"/>
        <v>7700</v>
      </c>
      <c r="AF213" s="19">
        <v>290</v>
      </c>
    </row>
    <row r="214" spans="1:32" hidden="1" x14ac:dyDescent="0.25">
      <c r="A214" s="17" t="s">
        <v>295</v>
      </c>
      <c r="B214" s="1" t="s">
        <v>262</v>
      </c>
      <c r="C214" s="1" t="s">
        <v>39</v>
      </c>
      <c r="D214" s="30"/>
      <c r="E214" s="30"/>
      <c r="F214" s="19">
        <v>1200</v>
      </c>
      <c r="G214" s="19">
        <v>1300</v>
      </c>
      <c r="H214" s="19">
        <v>2800</v>
      </c>
      <c r="I214" s="20">
        <f t="shared" si="121"/>
        <v>17.588200000000001</v>
      </c>
      <c r="J214" s="21">
        <v>14.9475</v>
      </c>
      <c r="K214" s="21">
        <v>2.6406999999999998</v>
      </c>
      <c r="L214" s="22">
        <f t="shared" si="122"/>
        <v>9075.511199999999</v>
      </c>
      <c r="M214" s="22">
        <f t="shared" si="123"/>
        <v>7712.91</v>
      </c>
      <c r="N214" s="22">
        <f t="shared" si="124"/>
        <v>1362.6011999999998</v>
      </c>
      <c r="O214" s="19">
        <v>500</v>
      </c>
      <c r="P214" s="19">
        <v>660</v>
      </c>
      <c r="Q214" s="19">
        <v>660</v>
      </c>
      <c r="R214" s="19">
        <v>660</v>
      </c>
      <c r="S214" s="19">
        <v>660</v>
      </c>
      <c r="T214" s="19">
        <v>770</v>
      </c>
      <c r="U214" s="19">
        <v>770</v>
      </c>
      <c r="V214" s="22">
        <f t="shared" si="125"/>
        <v>13700</v>
      </c>
      <c r="W214" s="22">
        <f t="shared" si="126"/>
        <v>21400</v>
      </c>
      <c r="X214" s="19">
        <v>220</v>
      </c>
      <c r="Y214" s="19">
        <v>220</v>
      </c>
      <c r="Z214" s="19">
        <v>220</v>
      </c>
      <c r="AA214" s="19">
        <v>220</v>
      </c>
      <c r="AB214" s="19">
        <v>300</v>
      </c>
      <c r="AC214" s="19">
        <v>300</v>
      </c>
      <c r="AD214" s="22">
        <f t="shared" si="127"/>
        <v>4400</v>
      </c>
      <c r="AE214" s="22">
        <f t="shared" si="128"/>
        <v>7400</v>
      </c>
      <c r="AF214" s="19">
        <v>360</v>
      </c>
    </row>
    <row r="215" spans="1:32" hidden="1" x14ac:dyDescent="0.25">
      <c r="A215" s="17" t="s">
        <v>295</v>
      </c>
      <c r="B215" s="1" t="s">
        <v>262</v>
      </c>
      <c r="C215" s="1" t="s">
        <v>40</v>
      </c>
      <c r="D215" s="30"/>
      <c r="E215" s="30"/>
      <c r="F215" s="19">
        <v>1200</v>
      </c>
      <c r="G215" s="19">
        <v>1300</v>
      </c>
      <c r="H215" s="19">
        <v>2800</v>
      </c>
      <c r="I215" s="20">
        <f t="shared" si="121"/>
        <v>17.429099999999998</v>
      </c>
      <c r="J215" s="21">
        <v>14.9475</v>
      </c>
      <c r="K215" s="21">
        <v>2.4815999999999998</v>
      </c>
      <c r="L215" s="22">
        <f t="shared" si="122"/>
        <v>8993.4156000000003</v>
      </c>
      <c r="M215" s="22">
        <f t="shared" si="123"/>
        <v>7712.91</v>
      </c>
      <c r="N215" s="22">
        <f t="shared" si="124"/>
        <v>1280.5056</v>
      </c>
      <c r="O215" s="19">
        <v>1000</v>
      </c>
      <c r="P215" s="19">
        <v>770</v>
      </c>
      <c r="Q215" s="19">
        <v>770</v>
      </c>
      <c r="R215" s="19">
        <v>770</v>
      </c>
      <c r="S215" s="19">
        <v>770</v>
      </c>
      <c r="T215" s="19">
        <v>930</v>
      </c>
      <c r="U215" s="19">
        <v>930</v>
      </c>
      <c r="V215" s="22">
        <f t="shared" si="125"/>
        <v>16400</v>
      </c>
      <c r="W215" s="22">
        <f t="shared" si="126"/>
        <v>25700</v>
      </c>
      <c r="X215" s="19">
        <v>240</v>
      </c>
      <c r="Y215" s="19">
        <v>240</v>
      </c>
      <c r="Z215" s="19">
        <v>240</v>
      </c>
      <c r="AA215" s="19">
        <v>240</v>
      </c>
      <c r="AB215" s="19">
        <v>320</v>
      </c>
      <c r="AC215" s="19">
        <v>320</v>
      </c>
      <c r="AD215" s="22">
        <f t="shared" si="127"/>
        <v>4800</v>
      </c>
      <c r="AE215" s="22">
        <f t="shared" si="128"/>
        <v>8000</v>
      </c>
      <c r="AF215" s="19">
        <v>290</v>
      </c>
    </row>
    <row r="216" spans="1:32" hidden="1" x14ac:dyDescent="0.25">
      <c r="A216" s="17" t="s">
        <v>295</v>
      </c>
      <c r="B216" s="1" t="s">
        <v>262</v>
      </c>
      <c r="C216" s="1" t="s">
        <v>41</v>
      </c>
      <c r="D216" s="30"/>
      <c r="E216" s="30"/>
      <c r="F216" s="19">
        <v>1200</v>
      </c>
      <c r="G216" s="19">
        <v>1300</v>
      </c>
      <c r="H216" s="19">
        <v>2800</v>
      </c>
      <c r="I216" s="20">
        <f t="shared" si="121"/>
        <v>17.429099999999998</v>
      </c>
      <c r="J216" s="21">
        <v>14.9475</v>
      </c>
      <c r="K216" s="21">
        <v>2.4815999999999998</v>
      </c>
      <c r="L216" s="22">
        <f t="shared" si="122"/>
        <v>8993.4156000000003</v>
      </c>
      <c r="M216" s="22">
        <f t="shared" si="123"/>
        <v>7712.91</v>
      </c>
      <c r="N216" s="22">
        <f t="shared" si="124"/>
        <v>1280.5056</v>
      </c>
      <c r="O216" s="19">
        <v>800</v>
      </c>
      <c r="P216" s="19">
        <v>440</v>
      </c>
      <c r="Q216" s="19">
        <v>440</v>
      </c>
      <c r="R216" s="19">
        <v>520</v>
      </c>
      <c r="S216" s="19">
        <v>520</v>
      </c>
      <c r="T216" s="19">
        <v>700</v>
      </c>
      <c r="U216" s="19">
        <v>700</v>
      </c>
      <c r="V216" s="22">
        <f t="shared" si="125"/>
        <v>10400</v>
      </c>
      <c r="W216" s="22">
        <f t="shared" si="126"/>
        <v>17400</v>
      </c>
      <c r="X216" s="19">
        <v>112</v>
      </c>
      <c r="Y216" s="19">
        <v>112</v>
      </c>
      <c r="Z216" s="19">
        <v>158</v>
      </c>
      <c r="AA216" s="19">
        <v>158</v>
      </c>
      <c r="AB216" s="19">
        <v>183</v>
      </c>
      <c r="AC216" s="19">
        <v>183</v>
      </c>
      <c r="AD216" s="22">
        <f t="shared" si="127"/>
        <v>2700</v>
      </c>
      <c r="AE216" s="22">
        <f t="shared" si="128"/>
        <v>4530</v>
      </c>
      <c r="AF216" s="19">
        <v>270</v>
      </c>
    </row>
    <row r="217" spans="1:32" hidden="1" x14ac:dyDescent="0.25">
      <c r="A217" s="17" t="s">
        <v>295</v>
      </c>
      <c r="B217" s="1" t="s">
        <v>262</v>
      </c>
      <c r="C217" s="1" t="s">
        <v>42</v>
      </c>
      <c r="D217" s="30"/>
      <c r="E217" s="30"/>
      <c r="F217" s="19">
        <v>1250</v>
      </c>
      <c r="G217" s="19">
        <v>1400</v>
      </c>
      <c r="H217" s="19">
        <v>2800</v>
      </c>
      <c r="I217" s="20">
        <f t="shared" si="121"/>
        <v>16.428999999999998</v>
      </c>
      <c r="J217" s="21">
        <v>14.9475</v>
      </c>
      <c r="K217" s="21">
        <v>1.4815</v>
      </c>
      <c r="L217" s="22">
        <f t="shared" si="122"/>
        <v>8477.3639999999996</v>
      </c>
      <c r="M217" s="22">
        <f t="shared" si="123"/>
        <v>7712.91</v>
      </c>
      <c r="N217" s="22">
        <f t="shared" si="124"/>
        <v>764.45400000000006</v>
      </c>
      <c r="O217" s="19">
        <v>1680</v>
      </c>
      <c r="P217" s="19">
        <v>610</v>
      </c>
      <c r="Q217" s="19">
        <v>610</v>
      </c>
      <c r="R217" s="19">
        <v>610</v>
      </c>
      <c r="S217" s="19">
        <v>610</v>
      </c>
      <c r="T217" s="19">
        <v>850</v>
      </c>
      <c r="U217" s="19">
        <v>850</v>
      </c>
      <c r="V217" s="22">
        <f t="shared" si="125"/>
        <v>13880</v>
      </c>
      <c r="W217" s="22">
        <f t="shared" si="126"/>
        <v>22380</v>
      </c>
      <c r="X217" s="19">
        <v>300</v>
      </c>
      <c r="Y217" s="19">
        <v>300</v>
      </c>
      <c r="Z217" s="19">
        <v>350</v>
      </c>
      <c r="AA217" s="19">
        <v>350</v>
      </c>
      <c r="AB217" s="19">
        <v>400</v>
      </c>
      <c r="AC217" s="19">
        <v>400</v>
      </c>
      <c r="AD217" s="22">
        <f t="shared" si="127"/>
        <v>6500</v>
      </c>
      <c r="AE217" s="22">
        <f t="shared" si="128"/>
        <v>10500</v>
      </c>
      <c r="AF217" s="19">
        <v>430</v>
      </c>
    </row>
    <row r="218" spans="1:32" hidden="1" x14ac:dyDescent="0.25">
      <c r="A218" s="17" t="s">
        <v>295</v>
      </c>
      <c r="B218" s="1" t="s">
        <v>262</v>
      </c>
      <c r="C218" s="1" t="s">
        <v>43</v>
      </c>
      <c r="D218" s="30"/>
      <c r="E218" s="30"/>
      <c r="F218" s="24"/>
      <c r="G218" s="19">
        <v>1000</v>
      </c>
      <c r="H218" s="19">
        <v>2800</v>
      </c>
      <c r="I218" s="20">
        <f t="shared" si="121"/>
        <v>18.2547</v>
      </c>
      <c r="J218" s="21">
        <v>14.9475</v>
      </c>
      <c r="K218" s="21">
        <v>3.3071999999999999</v>
      </c>
      <c r="L218" s="22">
        <f t="shared" si="122"/>
        <v>9419.4251999999997</v>
      </c>
      <c r="M218" s="22">
        <f t="shared" si="123"/>
        <v>7712.91</v>
      </c>
      <c r="N218" s="22">
        <f t="shared" si="124"/>
        <v>1706.5152</v>
      </c>
      <c r="O218" s="19">
        <v>370</v>
      </c>
      <c r="P218" s="19">
        <v>150</v>
      </c>
      <c r="Q218" s="19">
        <v>150</v>
      </c>
      <c r="R218" s="19">
        <v>180</v>
      </c>
      <c r="S218" s="19">
        <v>180</v>
      </c>
      <c r="T218" s="19">
        <v>260</v>
      </c>
      <c r="U218" s="19">
        <v>260</v>
      </c>
      <c r="V218" s="22">
        <f t="shared" si="125"/>
        <v>3670</v>
      </c>
      <c r="W218" s="22">
        <f t="shared" si="126"/>
        <v>6270</v>
      </c>
      <c r="X218" s="19">
        <v>181</v>
      </c>
      <c r="Y218" s="19">
        <v>181</v>
      </c>
      <c r="Z218" s="19">
        <v>217</v>
      </c>
      <c r="AA218" s="19">
        <v>217</v>
      </c>
      <c r="AB218" s="19">
        <v>272</v>
      </c>
      <c r="AC218" s="19">
        <v>272</v>
      </c>
      <c r="AD218" s="22">
        <f t="shared" si="127"/>
        <v>3980</v>
      </c>
      <c r="AE218" s="22">
        <f t="shared" si="128"/>
        <v>6700</v>
      </c>
      <c r="AF218" s="19">
        <v>240</v>
      </c>
    </row>
    <row r="219" spans="1:32" hidden="1" x14ac:dyDescent="0.25">
      <c r="A219" s="17" t="s">
        <v>295</v>
      </c>
      <c r="B219" s="1" t="s">
        <v>262</v>
      </c>
      <c r="C219" s="1" t="s">
        <v>44</v>
      </c>
      <c r="D219" s="30"/>
      <c r="E219" s="30"/>
      <c r="F219" s="19">
        <v>1200</v>
      </c>
      <c r="G219" s="19">
        <v>1300</v>
      </c>
      <c r="H219" s="19">
        <v>2800</v>
      </c>
      <c r="I219" s="20">
        <f t="shared" si="121"/>
        <v>18.2547</v>
      </c>
      <c r="J219" s="21">
        <v>14.9475</v>
      </c>
      <c r="K219" s="21">
        <v>3.3071999999999999</v>
      </c>
      <c r="L219" s="22">
        <f t="shared" si="122"/>
        <v>9419.4251999999997</v>
      </c>
      <c r="M219" s="22">
        <f t="shared" si="123"/>
        <v>7712.91</v>
      </c>
      <c r="N219" s="22">
        <f t="shared" si="124"/>
        <v>1706.5152</v>
      </c>
      <c r="O219" s="19">
        <v>350</v>
      </c>
      <c r="P219" s="19">
        <v>470</v>
      </c>
      <c r="Q219" s="19">
        <v>470</v>
      </c>
      <c r="R219" s="19">
        <v>470</v>
      </c>
      <c r="S219" s="19">
        <v>470</v>
      </c>
      <c r="T219" s="19">
        <v>570</v>
      </c>
      <c r="U219" s="19">
        <v>570</v>
      </c>
      <c r="V219" s="22">
        <f t="shared" si="125"/>
        <v>9750</v>
      </c>
      <c r="W219" s="22">
        <f t="shared" si="126"/>
        <v>15450</v>
      </c>
      <c r="X219" s="19">
        <v>120</v>
      </c>
      <c r="Y219" s="19">
        <v>120</v>
      </c>
      <c r="Z219" s="19">
        <v>120</v>
      </c>
      <c r="AA219" s="19">
        <v>120</v>
      </c>
      <c r="AB219" s="19">
        <v>160</v>
      </c>
      <c r="AC219" s="19">
        <v>160</v>
      </c>
      <c r="AD219" s="22">
        <f t="shared" si="127"/>
        <v>2400</v>
      </c>
      <c r="AE219" s="22">
        <f t="shared" si="128"/>
        <v>4000</v>
      </c>
      <c r="AF219" s="19">
        <v>340</v>
      </c>
    </row>
    <row r="220" spans="1:32" hidden="1" x14ac:dyDescent="0.25">
      <c r="A220" s="17" t="s">
        <v>295</v>
      </c>
      <c r="B220" s="1" t="s">
        <v>262</v>
      </c>
      <c r="C220" s="1" t="s">
        <v>45</v>
      </c>
      <c r="D220" s="30"/>
      <c r="E220" s="30"/>
      <c r="F220" s="24"/>
      <c r="G220" s="19">
        <v>1300</v>
      </c>
      <c r="H220" s="19">
        <v>2800</v>
      </c>
      <c r="I220" s="25"/>
      <c r="J220" s="25"/>
      <c r="K220" s="25"/>
      <c r="L220" s="24"/>
      <c r="M220" s="24"/>
      <c r="N220" s="24"/>
      <c r="O220" s="19">
        <v>480</v>
      </c>
      <c r="P220" s="19">
        <v>220</v>
      </c>
      <c r="Q220" s="19">
        <v>220</v>
      </c>
      <c r="R220" s="19">
        <v>220</v>
      </c>
      <c r="S220" s="19">
        <v>220</v>
      </c>
      <c r="T220" s="19">
        <v>360</v>
      </c>
      <c r="U220" s="19">
        <v>360</v>
      </c>
      <c r="V220" s="22">
        <f t="shared" si="125"/>
        <v>4880</v>
      </c>
      <c r="W220" s="22">
        <f t="shared" si="126"/>
        <v>8480</v>
      </c>
      <c r="X220" s="19">
        <v>125</v>
      </c>
      <c r="Y220" s="19">
        <v>125</v>
      </c>
      <c r="Z220" s="19">
        <v>125</v>
      </c>
      <c r="AA220" s="19">
        <v>125</v>
      </c>
      <c r="AB220" s="19">
        <v>187</v>
      </c>
      <c r="AC220" s="19">
        <v>187</v>
      </c>
      <c r="AD220" s="22">
        <f t="shared" si="127"/>
        <v>2500</v>
      </c>
      <c r="AE220" s="22">
        <f t="shared" si="128"/>
        <v>4370</v>
      </c>
      <c r="AF220" s="19">
        <v>250</v>
      </c>
    </row>
    <row r="221" spans="1:32" hidden="1" x14ac:dyDescent="0.25">
      <c r="A221" s="17" t="s">
        <v>295</v>
      </c>
      <c r="B221" s="1" t="s">
        <v>262</v>
      </c>
      <c r="C221" s="1" t="s">
        <v>46</v>
      </c>
      <c r="D221" s="30"/>
      <c r="E221" s="30"/>
      <c r="F221" s="24"/>
      <c r="G221" s="19">
        <v>1300</v>
      </c>
      <c r="H221" s="19">
        <v>2800</v>
      </c>
      <c r="I221" s="25"/>
      <c r="J221" s="25"/>
      <c r="K221" s="25"/>
      <c r="L221" s="24"/>
      <c r="M221" s="24"/>
      <c r="N221" s="24"/>
      <c r="O221" s="19">
        <v>490</v>
      </c>
      <c r="P221" s="19">
        <v>490</v>
      </c>
      <c r="Q221" s="19">
        <v>490</v>
      </c>
      <c r="R221" s="19">
        <v>490</v>
      </c>
      <c r="S221" s="19">
        <v>490</v>
      </c>
      <c r="T221" s="19">
        <v>680</v>
      </c>
      <c r="U221" s="19">
        <v>680</v>
      </c>
      <c r="V221" s="22">
        <f t="shared" si="125"/>
        <v>10290</v>
      </c>
      <c r="W221" s="22">
        <f t="shared" si="126"/>
        <v>17090</v>
      </c>
      <c r="X221" s="19">
        <v>205</v>
      </c>
      <c r="Y221" s="19">
        <v>205</v>
      </c>
      <c r="Z221" s="19">
        <v>205</v>
      </c>
      <c r="AA221" s="19">
        <v>205</v>
      </c>
      <c r="AB221" s="19">
        <v>288</v>
      </c>
      <c r="AC221" s="19">
        <v>288</v>
      </c>
      <c r="AD221" s="22">
        <f t="shared" si="127"/>
        <v>4100</v>
      </c>
      <c r="AE221" s="22">
        <f t="shared" si="128"/>
        <v>6980</v>
      </c>
      <c r="AF221" s="19">
        <v>200</v>
      </c>
    </row>
    <row r="222" spans="1:32" hidden="1" x14ac:dyDescent="0.25">
      <c r="A222" s="17" t="s">
        <v>295</v>
      </c>
      <c r="B222" s="1" t="s">
        <v>262</v>
      </c>
      <c r="C222" s="1" t="s">
        <v>47</v>
      </c>
      <c r="D222" s="30"/>
      <c r="E222" s="30"/>
      <c r="F222" s="24"/>
      <c r="G222" s="19">
        <v>1200</v>
      </c>
      <c r="H222" s="19">
        <v>2800</v>
      </c>
      <c r="I222" s="20">
        <f t="shared" si="121"/>
        <v>17.613099999999999</v>
      </c>
      <c r="J222" s="21">
        <v>14.9475</v>
      </c>
      <c r="K222" s="21">
        <v>2.6656</v>
      </c>
      <c r="L222" s="22">
        <f t="shared" si="122"/>
        <v>9088.3595999999998</v>
      </c>
      <c r="M222" s="22">
        <f t="shared" si="123"/>
        <v>7712.91</v>
      </c>
      <c r="N222" s="22">
        <f t="shared" si="124"/>
        <v>1375.4495999999999</v>
      </c>
      <c r="O222" s="19">
        <v>1210</v>
      </c>
      <c r="P222" s="19">
        <v>506</v>
      </c>
      <c r="Q222" s="19">
        <v>506</v>
      </c>
      <c r="R222" s="19">
        <v>506</v>
      </c>
      <c r="S222" s="19">
        <v>506</v>
      </c>
      <c r="T222" s="19">
        <v>771</v>
      </c>
      <c r="U222" s="19">
        <v>771</v>
      </c>
      <c r="V222" s="22">
        <f t="shared" si="125"/>
        <v>11330</v>
      </c>
      <c r="W222" s="22">
        <f t="shared" si="126"/>
        <v>19040</v>
      </c>
      <c r="X222" s="19">
        <v>257</v>
      </c>
      <c r="Y222" s="19">
        <v>257</v>
      </c>
      <c r="Z222" s="19">
        <v>257</v>
      </c>
      <c r="AA222" s="19">
        <v>257</v>
      </c>
      <c r="AB222" s="19">
        <v>460</v>
      </c>
      <c r="AC222" s="19">
        <v>460</v>
      </c>
      <c r="AD222" s="22">
        <f t="shared" si="127"/>
        <v>5140</v>
      </c>
      <c r="AE222" s="22">
        <f t="shared" si="128"/>
        <v>9740</v>
      </c>
      <c r="AF222" s="19">
        <v>250</v>
      </c>
    </row>
    <row r="223" spans="1:32" hidden="1" x14ac:dyDescent="0.25">
      <c r="A223" s="17" t="s">
        <v>295</v>
      </c>
      <c r="B223" s="1" t="s">
        <v>262</v>
      </c>
      <c r="C223" s="1" t="s">
        <v>48</v>
      </c>
      <c r="D223" s="30"/>
      <c r="E223" s="30"/>
      <c r="F223" s="19">
        <v>1300</v>
      </c>
      <c r="G223" s="19">
        <v>1300</v>
      </c>
      <c r="H223" s="19">
        <v>2800</v>
      </c>
      <c r="I223" s="20">
        <f t="shared" si="121"/>
        <v>17.429099999999998</v>
      </c>
      <c r="J223" s="21">
        <v>14.9475</v>
      </c>
      <c r="K223" s="21">
        <v>2.4815999999999998</v>
      </c>
      <c r="L223" s="22">
        <f t="shared" si="122"/>
        <v>8993.4156000000003</v>
      </c>
      <c r="M223" s="22">
        <f t="shared" si="123"/>
        <v>7712.91</v>
      </c>
      <c r="N223" s="22">
        <f t="shared" si="124"/>
        <v>1280.5056</v>
      </c>
      <c r="O223" s="19">
        <v>1160</v>
      </c>
      <c r="P223" s="19">
        <v>512</v>
      </c>
      <c r="Q223" s="19">
        <v>512</v>
      </c>
      <c r="R223" s="19">
        <v>512</v>
      </c>
      <c r="S223" s="19">
        <v>512</v>
      </c>
      <c r="T223" s="19">
        <v>897</v>
      </c>
      <c r="U223" s="19">
        <v>897</v>
      </c>
      <c r="V223" s="22">
        <f t="shared" si="125"/>
        <v>11400</v>
      </c>
      <c r="W223" s="22">
        <f t="shared" si="126"/>
        <v>20370</v>
      </c>
      <c r="X223" s="19">
        <v>55</v>
      </c>
      <c r="Y223" s="19">
        <v>55</v>
      </c>
      <c r="Z223" s="19">
        <v>80</v>
      </c>
      <c r="AA223" s="19">
        <v>80</v>
      </c>
      <c r="AB223" s="19">
        <v>100</v>
      </c>
      <c r="AC223" s="19">
        <v>100</v>
      </c>
      <c r="AD223" s="22">
        <f t="shared" si="127"/>
        <v>1350</v>
      </c>
      <c r="AE223" s="22">
        <f t="shared" si="128"/>
        <v>2350</v>
      </c>
      <c r="AF223" s="19">
        <v>290</v>
      </c>
    </row>
    <row r="224" spans="1:32" hidden="1" x14ac:dyDescent="0.25">
      <c r="A224" s="17" t="s">
        <v>295</v>
      </c>
      <c r="B224" s="1" t="s">
        <v>262</v>
      </c>
      <c r="C224" s="1" t="s">
        <v>131</v>
      </c>
      <c r="D224" s="30"/>
      <c r="E224" s="30"/>
      <c r="F224" s="19">
        <v>1200</v>
      </c>
      <c r="G224" s="19">
        <v>1200</v>
      </c>
      <c r="H224" s="19">
        <v>2800</v>
      </c>
      <c r="I224" s="20">
        <f t="shared" si="121"/>
        <v>16.428999999999998</v>
      </c>
      <c r="J224" s="21">
        <v>14.9475</v>
      </c>
      <c r="K224" s="21">
        <v>1.4815</v>
      </c>
      <c r="L224" s="22">
        <f t="shared" si="122"/>
        <v>8477.3639999999996</v>
      </c>
      <c r="M224" s="22">
        <f t="shared" si="123"/>
        <v>7712.91</v>
      </c>
      <c r="N224" s="22">
        <f t="shared" si="124"/>
        <v>764.45400000000006</v>
      </c>
      <c r="O224" s="19">
        <v>510</v>
      </c>
      <c r="P224" s="19">
        <v>365</v>
      </c>
      <c r="Q224" s="19">
        <v>365</v>
      </c>
      <c r="R224" s="19">
        <v>365</v>
      </c>
      <c r="S224" s="19">
        <v>365</v>
      </c>
      <c r="T224" s="19">
        <v>426</v>
      </c>
      <c r="U224" s="19">
        <v>426</v>
      </c>
      <c r="V224" s="22">
        <f t="shared" si="125"/>
        <v>7810</v>
      </c>
      <c r="W224" s="22">
        <f t="shared" si="126"/>
        <v>12070</v>
      </c>
      <c r="X224" s="19">
        <v>241</v>
      </c>
      <c r="Y224" s="19">
        <v>241</v>
      </c>
      <c r="Z224" s="19">
        <v>241</v>
      </c>
      <c r="AA224" s="19">
        <v>241</v>
      </c>
      <c r="AB224" s="19">
        <v>277</v>
      </c>
      <c r="AC224" s="19">
        <v>277</v>
      </c>
      <c r="AD224" s="22">
        <f t="shared" si="127"/>
        <v>4820</v>
      </c>
      <c r="AE224" s="22">
        <f t="shared" si="128"/>
        <v>7590</v>
      </c>
      <c r="AF224" s="19">
        <v>360</v>
      </c>
    </row>
    <row r="225" spans="1:32" hidden="1" x14ac:dyDescent="0.25">
      <c r="A225" s="17" t="s">
        <v>295</v>
      </c>
      <c r="B225" s="1" t="s">
        <v>262</v>
      </c>
      <c r="C225" s="1" t="s">
        <v>49</v>
      </c>
      <c r="D225" s="30"/>
      <c r="E225" s="30"/>
      <c r="F225" s="19">
        <v>1300</v>
      </c>
      <c r="G225" s="19">
        <v>1300</v>
      </c>
      <c r="H225" s="19">
        <v>2800</v>
      </c>
      <c r="I225" s="20">
        <f t="shared" si="121"/>
        <v>17.429099999999998</v>
      </c>
      <c r="J225" s="21">
        <v>14.9475</v>
      </c>
      <c r="K225" s="21">
        <v>2.4815999999999998</v>
      </c>
      <c r="L225" s="22">
        <f t="shared" si="122"/>
        <v>8993.4156000000003</v>
      </c>
      <c r="M225" s="22">
        <f t="shared" si="123"/>
        <v>7712.91</v>
      </c>
      <c r="N225" s="22">
        <f t="shared" si="124"/>
        <v>1280.5056</v>
      </c>
      <c r="O225" s="19">
        <v>1060</v>
      </c>
      <c r="P225" s="19">
        <v>560</v>
      </c>
      <c r="Q225" s="19">
        <v>560</v>
      </c>
      <c r="R225" s="19">
        <v>560</v>
      </c>
      <c r="S225" s="19">
        <v>560</v>
      </c>
      <c r="T225" s="19">
        <v>840</v>
      </c>
      <c r="U225" s="19">
        <v>840</v>
      </c>
      <c r="V225" s="22">
        <f t="shared" si="125"/>
        <v>12260</v>
      </c>
      <c r="W225" s="22">
        <f t="shared" si="126"/>
        <v>20660</v>
      </c>
      <c r="X225" s="19">
        <v>240</v>
      </c>
      <c r="Y225" s="19">
        <v>240</v>
      </c>
      <c r="Z225" s="19">
        <v>240</v>
      </c>
      <c r="AA225" s="19">
        <v>240</v>
      </c>
      <c r="AB225" s="19">
        <v>270</v>
      </c>
      <c r="AC225" s="19">
        <v>270</v>
      </c>
      <c r="AD225" s="22">
        <f t="shared" si="127"/>
        <v>4800</v>
      </c>
      <c r="AE225" s="22">
        <f t="shared" si="128"/>
        <v>7500</v>
      </c>
      <c r="AF225" s="19">
        <v>300</v>
      </c>
    </row>
    <row r="226" spans="1:32" hidden="1" x14ac:dyDescent="0.25">
      <c r="A226" s="17" t="s">
        <v>295</v>
      </c>
      <c r="B226" s="1" t="s">
        <v>262</v>
      </c>
      <c r="C226" s="1" t="s">
        <v>132</v>
      </c>
      <c r="D226" s="30"/>
      <c r="E226" s="30"/>
      <c r="F226" s="19">
        <v>1200</v>
      </c>
      <c r="G226" s="19">
        <v>1300</v>
      </c>
      <c r="H226" s="19">
        <v>2800</v>
      </c>
      <c r="I226" s="20">
        <f t="shared" si="121"/>
        <v>17.429099999999998</v>
      </c>
      <c r="J226" s="21">
        <v>14.9475</v>
      </c>
      <c r="K226" s="21">
        <v>2.4815999999999998</v>
      </c>
      <c r="L226" s="22">
        <f t="shared" si="122"/>
        <v>8993.4156000000003</v>
      </c>
      <c r="M226" s="22">
        <f t="shared" si="123"/>
        <v>7712.91</v>
      </c>
      <c r="N226" s="22">
        <f t="shared" si="124"/>
        <v>1280.5056</v>
      </c>
      <c r="O226" s="19">
        <v>1520</v>
      </c>
      <c r="P226" s="19">
        <v>500</v>
      </c>
      <c r="Q226" s="19">
        <v>500</v>
      </c>
      <c r="R226" s="19">
        <v>500</v>
      </c>
      <c r="S226" s="19">
        <v>500</v>
      </c>
      <c r="T226" s="19">
        <v>730</v>
      </c>
      <c r="U226" s="19">
        <v>730</v>
      </c>
      <c r="V226" s="22">
        <f t="shared" si="125"/>
        <v>11520</v>
      </c>
      <c r="W226" s="22">
        <f t="shared" si="126"/>
        <v>18820</v>
      </c>
      <c r="X226" s="19">
        <v>390</v>
      </c>
      <c r="Y226" s="19">
        <v>390</v>
      </c>
      <c r="Z226" s="19">
        <v>390</v>
      </c>
      <c r="AA226" s="19">
        <v>390</v>
      </c>
      <c r="AB226" s="19">
        <v>530</v>
      </c>
      <c r="AC226" s="19">
        <v>530</v>
      </c>
      <c r="AD226" s="22">
        <f t="shared" si="127"/>
        <v>7800</v>
      </c>
      <c r="AE226" s="22">
        <f t="shared" si="128"/>
        <v>13100</v>
      </c>
      <c r="AF226" s="19">
        <v>250</v>
      </c>
    </row>
    <row r="227" spans="1:32" hidden="1" x14ac:dyDescent="0.25">
      <c r="A227" s="17" t="s">
        <v>295</v>
      </c>
      <c r="B227" s="1" t="s">
        <v>262</v>
      </c>
      <c r="C227" s="1" t="s">
        <v>50</v>
      </c>
      <c r="D227" s="30"/>
      <c r="E227" s="30"/>
      <c r="F227" s="19">
        <v>1200</v>
      </c>
      <c r="G227" s="19">
        <v>1300</v>
      </c>
      <c r="H227" s="19">
        <v>2800</v>
      </c>
      <c r="I227" s="20">
        <f t="shared" si="121"/>
        <v>18.2547</v>
      </c>
      <c r="J227" s="21">
        <v>14.9475</v>
      </c>
      <c r="K227" s="21">
        <v>3.3071999999999999</v>
      </c>
      <c r="L227" s="22">
        <f t="shared" si="122"/>
        <v>9419.4251999999997</v>
      </c>
      <c r="M227" s="22">
        <f t="shared" si="123"/>
        <v>7712.91</v>
      </c>
      <c r="N227" s="22">
        <f t="shared" si="124"/>
        <v>1706.5152</v>
      </c>
      <c r="O227" s="19">
        <v>470</v>
      </c>
      <c r="P227" s="19">
        <v>420</v>
      </c>
      <c r="Q227" s="19">
        <v>420</v>
      </c>
      <c r="R227" s="19">
        <v>420</v>
      </c>
      <c r="S227" s="19">
        <v>420</v>
      </c>
      <c r="T227" s="19">
        <v>640</v>
      </c>
      <c r="U227" s="19">
        <v>640</v>
      </c>
      <c r="V227" s="22">
        <f t="shared" si="125"/>
        <v>8870</v>
      </c>
      <c r="W227" s="22">
        <f t="shared" si="126"/>
        <v>15270</v>
      </c>
      <c r="X227" s="19">
        <v>143</v>
      </c>
      <c r="Y227" s="19">
        <v>143</v>
      </c>
      <c r="Z227" s="19">
        <v>143</v>
      </c>
      <c r="AA227" s="19">
        <v>143</v>
      </c>
      <c r="AB227" s="19">
        <v>214</v>
      </c>
      <c r="AC227" s="19">
        <v>214</v>
      </c>
      <c r="AD227" s="22">
        <f t="shared" si="127"/>
        <v>2860</v>
      </c>
      <c r="AE227" s="22">
        <f t="shared" si="128"/>
        <v>5000</v>
      </c>
      <c r="AF227" s="19">
        <v>300</v>
      </c>
    </row>
    <row r="228" spans="1:32" hidden="1" x14ac:dyDescent="0.25">
      <c r="A228" s="17" t="s">
        <v>295</v>
      </c>
      <c r="B228" s="1" t="s">
        <v>262</v>
      </c>
      <c r="C228" s="1" t="s">
        <v>51</v>
      </c>
      <c r="D228" s="30"/>
      <c r="E228" s="30"/>
      <c r="F228" s="24"/>
      <c r="G228" s="19">
        <v>1300</v>
      </c>
      <c r="H228" s="19">
        <v>2800</v>
      </c>
      <c r="I228" s="20">
        <f t="shared" si="121"/>
        <v>18.2547</v>
      </c>
      <c r="J228" s="21">
        <v>14.9475</v>
      </c>
      <c r="K228" s="21">
        <v>3.3071999999999999</v>
      </c>
      <c r="L228" s="22">
        <f t="shared" si="122"/>
        <v>9419.4251999999997</v>
      </c>
      <c r="M228" s="22">
        <f t="shared" si="123"/>
        <v>7712.91</v>
      </c>
      <c r="N228" s="22">
        <f t="shared" si="124"/>
        <v>1706.5152</v>
      </c>
      <c r="O228" s="19">
        <v>490</v>
      </c>
      <c r="P228" s="19">
        <v>200</v>
      </c>
      <c r="Q228" s="19">
        <v>200</v>
      </c>
      <c r="R228" s="19">
        <v>370</v>
      </c>
      <c r="S228" s="19">
        <v>370</v>
      </c>
      <c r="T228" s="19">
        <v>400</v>
      </c>
      <c r="U228" s="19">
        <v>400</v>
      </c>
      <c r="V228" s="22">
        <f t="shared" si="125"/>
        <v>6190</v>
      </c>
      <c r="W228" s="22">
        <f t="shared" si="126"/>
        <v>10190</v>
      </c>
      <c r="X228" s="19">
        <v>110</v>
      </c>
      <c r="Y228" s="19">
        <v>110</v>
      </c>
      <c r="Z228" s="19">
        <v>200</v>
      </c>
      <c r="AA228" s="19">
        <v>200</v>
      </c>
      <c r="AB228" s="19">
        <v>220</v>
      </c>
      <c r="AC228" s="19">
        <v>220</v>
      </c>
      <c r="AD228" s="22">
        <f t="shared" si="127"/>
        <v>3100</v>
      </c>
      <c r="AE228" s="22">
        <f t="shared" si="128"/>
        <v>5300</v>
      </c>
      <c r="AF228" s="19">
        <v>200</v>
      </c>
    </row>
    <row r="229" spans="1:32" hidden="1" x14ac:dyDescent="0.25">
      <c r="A229" s="17" t="s">
        <v>295</v>
      </c>
      <c r="B229" s="1" t="s">
        <v>262</v>
      </c>
      <c r="C229" s="1" t="s">
        <v>52</v>
      </c>
      <c r="D229" s="30"/>
      <c r="E229" s="30"/>
      <c r="F229" s="19">
        <v>900</v>
      </c>
      <c r="G229" s="19">
        <v>1000</v>
      </c>
      <c r="H229" s="19">
        <v>2800</v>
      </c>
      <c r="I229" s="20">
        <f t="shared" si="121"/>
        <v>17.613099999999999</v>
      </c>
      <c r="J229" s="21">
        <v>14.9475</v>
      </c>
      <c r="K229" s="21">
        <v>2.6656</v>
      </c>
      <c r="L229" s="22">
        <f t="shared" si="122"/>
        <v>9088.3595999999998</v>
      </c>
      <c r="M229" s="22">
        <f t="shared" si="123"/>
        <v>7712.91</v>
      </c>
      <c r="N229" s="22">
        <f t="shared" si="124"/>
        <v>1375.4495999999999</v>
      </c>
      <c r="O229" s="19">
        <v>600</v>
      </c>
      <c r="P229" s="19">
        <v>528</v>
      </c>
      <c r="Q229" s="19">
        <v>528</v>
      </c>
      <c r="R229" s="19">
        <v>528</v>
      </c>
      <c r="S229" s="19">
        <v>528</v>
      </c>
      <c r="T229" s="19">
        <v>792</v>
      </c>
      <c r="U229" s="19">
        <v>792</v>
      </c>
      <c r="V229" s="22">
        <f t="shared" si="125"/>
        <v>11160</v>
      </c>
      <c r="W229" s="22">
        <f t="shared" si="126"/>
        <v>19080</v>
      </c>
      <c r="X229" s="19">
        <v>289</v>
      </c>
      <c r="Y229" s="19">
        <v>289</v>
      </c>
      <c r="Z229" s="19">
        <v>289</v>
      </c>
      <c r="AA229" s="19">
        <v>289</v>
      </c>
      <c r="AB229" s="19">
        <v>433</v>
      </c>
      <c r="AC229" s="19">
        <v>433</v>
      </c>
      <c r="AD229" s="22">
        <f t="shared" si="127"/>
        <v>5780</v>
      </c>
      <c r="AE229" s="22">
        <f t="shared" si="128"/>
        <v>10110</v>
      </c>
      <c r="AF229" s="19">
        <v>400</v>
      </c>
    </row>
    <row r="230" spans="1:32" hidden="1" x14ac:dyDescent="0.25">
      <c r="A230" s="17" t="s">
        <v>295</v>
      </c>
      <c r="B230" s="1" t="s">
        <v>262</v>
      </c>
      <c r="C230" s="1" t="s">
        <v>53</v>
      </c>
      <c r="D230" s="30"/>
      <c r="E230" s="30"/>
      <c r="F230" s="19">
        <v>900</v>
      </c>
      <c r="G230" s="19">
        <v>1000</v>
      </c>
      <c r="H230" s="19">
        <v>2800</v>
      </c>
      <c r="I230" s="25"/>
      <c r="J230" s="25"/>
      <c r="K230" s="25"/>
      <c r="L230" s="24"/>
      <c r="M230" s="24"/>
      <c r="N230" s="24"/>
      <c r="O230" s="19">
        <v>550</v>
      </c>
      <c r="P230" s="19">
        <v>550</v>
      </c>
      <c r="Q230" s="19">
        <v>550</v>
      </c>
      <c r="R230" s="19">
        <v>550</v>
      </c>
      <c r="S230" s="19">
        <v>550</v>
      </c>
      <c r="T230" s="19">
        <v>660</v>
      </c>
      <c r="U230" s="19">
        <v>660</v>
      </c>
      <c r="V230" s="22">
        <f t="shared" si="125"/>
        <v>11550</v>
      </c>
      <c r="W230" s="22">
        <f t="shared" si="126"/>
        <v>18150</v>
      </c>
      <c r="X230" s="24"/>
      <c r="Y230" s="24"/>
      <c r="Z230" s="24"/>
      <c r="AA230" s="24"/>
      <c r="AB230" s="24"/>
      <c r="AC230" s="24"/>
      <c r="AD230" s="24"/>
      <c r="AE230" s="24"/>
      <c r="AF230" s="19">
        <v>300</v>
      </c>
    </row>
    <row r="231" spans="1:32" s="16" customFormat="1" hidden="1" x14ac:dyDescent="0.25">
      <c r="A231" s="13" t="s">
        <v>295</v>
      </c>
      <c r="B231" s="7" t="s">
        <v>293</v>
      </c>
      <c r="C231" s="7" t="s">
        <v>279</v>
      </c>
      <c r="D231" s="26"/>
      <c r="E231" s="26"/>
      <c r="F231" s="14">
        <f>AVERAGE(F232:F249)</f>
        <v>1163.8888888888889</v>
      </c>
      <c r="G231" s="14">
        <f t="shared" ref="G231:AF231" si="129">AVERAGE(G232:G249)</f>
        <v>1261.1111111111111</v>
      </c>
      <c r="H231" s="14">
        <f t="shared" si="129"/>
        <v>3405.5555555555557</v>
      </c>
      <c r="I231" s="15">
        <f t="shared" si="129"/>
        <v>17.736039999999996</v>
      </c>
      <c r="J231" s="15">
        <f t="shared" si="129"/>
        <v>14.947499999999996</v>
      </c>
      <c r="K231" s="15">
        <f t="shared" si="129"/>
        <v>2.7885399999999994</v>
      </c>
      <c r="L231" s="14">
        <f t="shared" si="129"/>
        <v>9151.7966399999968</v>
      </c>
      <c r="M231" s="14">
        <f t="shared" si="129"/>
        <v>7712.9100000000026</v>
      </c>
      <c r="N231" s="14">
        <f t="shared" si="129"/>
        <v>1438.8866400000006</v>
      </c>
      <c r="O231" s="14">
        <f t="shared" si="129"/>
        <v>980</v>
      </c>
      <c r="P231" s="14">
        <f t="shared" si="129"/>
        <v>559.72222222222217</v>
      </c>
      <c r="Q231" s="14">
        <f t="shared" si="129"/>
        <v>559.72222222222217</v>
      </c>
      <c r="R231" s="14">
        <f t="shared" si="129"/>
        <v>633.05555555555554</v>
      </c>
      <c r="S231" s="14">
        <f t="shared" si="129"/>
        <v>633.05555555555554</v>
      </c>
      <c r="T231" s="14">
        <f t="shared" si="129"/>
        <v>802.5</v>
      </c>
      <c r="U231" s="14">
        <f t="shared" si="129"/>
        <v>802.5</v>
      </c>
      <c r="V231" s="14">
        <f t="shared" si="129"/>
        <v>12907.777777777777</v>
      </c>
      <c r="W231" s="14">
        <f t="shared" si="129"/>
        <v>20932.777777777777</v>
      </c>
      <c r="X231" s="14">
        <f t="shared" si="129"/>
        <v>217.33333333333334</v>
      </c>
      <c r="Y231" s="14">
        <f t="shared" si="129"/>
        <v>217.33333333333334</v>
      </c>
      <c r="Z231" s="14">
        <f t="shared" si="129"/>
        <v>262.83333333333331</v>
      </c>
      <c r="AA231" s="14">
        <f t="shared" si="129"/>
        <v>262.83333333333331</v>
      </c>
      <c r="AB231" s="14">
        <f t="shared" si="129"/>
        <v>324.61111111111109</v>
      </c>
      <c r="AC231" s="14">
        <f t="shared" si="129"/>
        <v>324.61111111111109</v>
      </c>
      <c r="AD231" s="14">
        <f t="shared" si="129"/>
        <v>4801.666666666667</v>
      </c>
      <c r="AE231" s="14">
        <f t="shared" si="129"/>
        <v>8047.7777777777774</v>
      </c>
      <c r="AF231" s="14">
        <f t="shared" si="129"/>
        <v>500.55555555555554</v>
      </c>
    </row>
    <row r="232" spans="1:32" hidden="1" x14ac:dyDescent="0.25">
      <c r="A232" s="17" t="s">
        <v>295</v>
      </c>
      <c r="B232" s="1" t="s">
        <v>263</v>
      </c>
      <c r="C232" s="1" t="s">
        <v>113</v>
      </c>
      <c r="D232" s="30"/>
      <c r="E232" s="30"/>
      <c r="F232" s="19">
        <v>1250</v>
      </c>
      <c r="G232" s="19">
        <v>1300</v>
      </c>
      <c r="H232" s="19">
        <v>2800</v>
      </c>
      <c r="I232" s="20">
        <f>J232+K232</f>
        <v>17.6401</v>
      </c>
      <c r="J232" s="21">
        <v>14.9475</v>
      </c>
      <c r="K232" s="21">
        <v>2.6926000000000001</v>
      </c>
      <c r="L232" s="22">
        <f>M232+N232</f>
        <v>9102.2916000000005</v>
      </c>
      <c r="M232" s="22">
        <f>J232*516</f>
        <v>7712.91</v>
      </c>
      <c r="N232" s="22">
        <f>K232*516</f>
        <v>1389.3816000000002</v>
      </c>
      <c r="O232" s="19">
        <v>1270</v>
      </c>
      <c r="P232" s="19">
        <v>650</v>
      </c>
      <c r="Q232" s="19">
        <v>650</v>
      </c>
      <c r="R232" s="19">
        <v>650</v>
      </c>
      <c r="S232" s="19">
        <v>650</v>
      </c>
      <c r="T232" s="19">
        <v>810</v>
      </c>
      <c r="U232" s="19">
        <v>810</v>
      </c>
      <c r="V232" s="22">
        <f>O232+P232*1+Q232*9+R232*2+S232*8</f>
        <v>14270</v>
      </c>
      <c r="W232" s="22">
        <f>O232+P232*1+Q232*9+R232*2+S232*8+T232*5+U232*5</f>
        <v>22370</v>
      </c>
      <c r="X232" s="19">
        <v>370</v>
      </c>
      <c r="Y232" s="19">
        <v>370</v>
      </c>
      <c r="Z232" s="19">
        <v>370</v>
      </c>
      <c r="AA232" s="19">
        <v>370</v>
      </c>
      <c r="AB232" s="19">
        <v>490</v>
      </c>
      <c r="AC232" s="19">
        <v>490</v>
      </c>
      <c r="AD232" s="22">
        <f>X232*1+Y232*9+Z232*2+AA232*8</f>
        <v>7400</v>
      </c>
      <c r="AE232" s="22">
        <f>X232*1+Y232*9+Z232*2+AA232*8+AB232*5+AC232*5</f>
        <v>12300</v>
      </c>
      <c r="AF232" s="19">
        <v>700</v>
      </c>
    </row>
    <row r="233" spans="1:32" hidden="1" x14ac:dyDescent="0.25">
      <c r="A233" s="17" t="s">
        <v>295</v>
      </c>
      <c r="B233" s="1" t="s">
        <v>263</v>
      </c>
      <c r="C233" s="1" t="s">
        <v>114</v>
      </c>
      <c r="D233" s="30"/>
      <c r="E233" s="30"/>
      <c r="F233" s="19">
        <v>1250</v>
      </c>
      <c r="G233" s="19">
        <v>1300</v>
      </c>
      <c r="H233" s="19">
        <v>2800</v>
      </c>
      <c r="I233" s="20">
        <f t="shared" ref="I233:I248" si="130">J233+K233</f>
        <v>17.9406</v>
      </c>
      <c r="J233" s="21">
        <v>14.9475</v>
      </c>
      <c r="K233" s="21">
        <v>2.9931000000000001</v>
      </c>
      <c r="L233" s="22">
        <f t="shared" ref="L233:L248" si="131">M233+N233</f>
        <v>9257.3495999999996</v>
      </c>
      <c r="M233" s="22">
        <f t="shared" ref="M233:M248" si="132">J233*516</f>
        <v>7712.91</v>
      </c>
      <c r="N233" s="22">
        <f t="shared" ref="N233:N248" si="133">K233*516</f>
        <v>1544.4396000000002</v>
      </c>
      <c r="O233" s="19">
        <v>1270</v>
      </c>
      <c r="P233" s="19">
        <v>480</v>
      </c>
      <c r="Q233" s="19">
        <v>480</v>
      </c>
      <c r="R233" s="19">
        <v>480</v>
      </c>
      <c r="S233" s="19">
        <v>480</v>
      </c>
      <c r="T233" s="19">
        <v>690</v>
      </c>
      <c r="U233" s="19">
        <v>690</v>
      </c>
      <c r="V233" s="22">
        <f t="shared" ref="V233:V249" si="134">O233+P233*1+Q233*9+R233*2+S233*8</f>
        <v>10870</v>
      </c>
      <c r="W233" s="22">
        <f t="shared" ref="W233:W249" si="135">O233+P233*1+Q233*9+R233*2+S233*8+T233*5+U233*5</f>
        <v>17770</v>
      </c>
      <c r="X233" s="19">
        <v>300</v>
      </c>
      <c r="Y233" s="19">
        <v>300</v>
      </c>
      <c r="Z233" s="19">
        <v>310</v>
      </c>
      <c r="AA233" s="19">
        <v>310</v>
      </c>
      <c r="AB233" s="19">
        <v>330</v>
      </c>
      <c r="AC233" s="19">
        <v>330</v>
      </c>
      <c r="AD233" s="22">
        <f t="shared" ref="AD233:AD249" si="136">X233*1+Y233*9+Z233*2+AA233*8</f>
        <v>6100</v>
      </c>
      <c r="AE233" s="22">
        <f t="shared" ref="AE233:AE249" si="137">X233*1+Y233*9+Z233*2+AA233*8+AB233*5+AC233*5</f>
        <v>9400</v>
      </c>
      <c r="AF233" s="19">
        <v>590</v>
      </c>
    </row>
    <row r="234" spans="1:32" hidden="1" x14ac:dyDescent="0.25">
      <c r="A234" s="17" t="s">
        <v>295</v>
      </c>
      <c r="B234" s="1" t="s">
        <v>263</v>
      </c>
      <c r="C234" s="1" t="s">
        <v>115</v>
      </c>
      <c r="D234" s="30"/>
      <c r="E234" s="30"/>
      <c r="F234" s="19">
        <v>1250</v>
      </c>
      <c r="G234" s="19">
        <v>1300</v>
      </c>
      <c r="H234" s="19">
        <v>2800</v>
      </c>
      <c r="I234" s="20">
        <f t="shared" si="130"/>
        <v>17.6401</v>
      </c>
      <c r="J234" s="21">
        <v>14.9475</v>
      </c>
      <c r="K234" s="21">
        <v>2.6926000000000001</v>
      </c>
      <c r="L234" s="22">
        <f t="shared" si="131"/>
        <v>9102.2916000000005</v>
      </c>
      <c r="M234" s="22">
        <f t="shared" si="132"/>
        <v>7712.91</v>
      </c>
      <c r="N234" s="22">
        <f t="shared" si="133"/>
        <v>1389.3816000000002</v>
      </c>
      <c r="O234" s="19">
        <v>1380</v>
      </c>
      <c r="P234" s="19">
        <v>560</v>
      </c>
      <c r="Q234" s="19">
        <v>560</v>
      </c>
      <c r="R234" s="19">
        <v>710</v>
      </c>
      <c r="S234" s="19">
        <v>710</v>
      </c>
      <c r="T234" s="19">
        <v>880</v>
      </c>
      <c r="U234" s="19">
        <v>880</v>
      </c>
      <c r="V234" s="22">
        <f t="shared" si="134"/>
        <v>14080</v>
      </c>
      <c r="W234" s="22">
        <f t="shared" si="135"/>
        <v>22880</v>
      </c>
      <c r="X234" s="19">
        <v>170</v>
      </c>
      <c r="Y234" s="19">
        <v>170</v>
      </c>
      <c r="Z234" s="19">
        <v>170</v>
      </c>
      <c r="AA234" s="19">
        <v>170</v>
      </c>
      <c r="AB234" s="19">
        <v>170</v>
      </c>
      <c r="AC234" s="19">
        <v>170</v>
      </c>
      <c r="AD234" s="22">
        <f t="shared" si="136"/>
        <v>3400</v>
      </c>
      <c r="AE234" s="22">
        <f t="shared" si="137"/>
        <v>5100</v>
      </c>
      <c r="AF234" s="19">
        <v>500</v>
      </c>
    </row>
    <row r="235" spans="1:32" hidden="1" x14ac:dyDescent="0.25">
      <c r="A235" s="17" t="s">
        <v>295</v>
      </c>
      <c r="B235" s="1" t="s">
        <v>263</v>
      </c>
      <c r="C235" s="1" t="s">
        <v>116</v>
      </c>
      <c r="D235" s="30"/>
      <c r="E235" s="30"/>
      <c r="F235" s="19">
        <v>1250</v>
      </c>
      <c r="G235" s="19">
        <v>1300</v>
      </c>
      <c r="H235" s="19">
        <v>2800</v>
      </c>
      <c r="I235" s="20">
        <f t="shared" si="130"/>
        <v>17.9406</v>
      </c>
      <c r="J235" s="21">
        <v>14.9475</v>
      </c>
      <c r="K235" s="21">
        <v>2.9931000000000001</v>
      </c>
      <c r="L235" s="22">
        <f t="shared" si="131"/>
        <v>9257.3495999999996</v>
      </c>
      <c r="M235" s="22">
        <f t="shared" si="132"/>
        <v>7712.91</v>
      </c>
      <c r="N235" s="22">
        <f t="shared" si="133"/>
        <v>1544.4396000000002</v>
      </c>
      <c r="O235" s="19">
        <v>2090</v>
      </c>
      <c r="P235" s="19">
        <v>670</v>
      </c>
      <c r="Q235" s="19">
        <v>670</v>
      </c>
      <c r="R235" s="19">
        <v>670</v>
      </c>
      <c r="S235" s="19">
        <v>670</v>
      </c>
      <c r="T235" s="19">
        <v>970</v>
      </c>
      <c r="U235" s="19">
        <v>970</v>
      </c>
      <c r="V235" s="22">
        <f t="shared" si="134"/>
        <v>15490</v>
      </c>
      <c r="W235" s="22">
        <f t="shared" si="135"/>
        <v>25190</v>
      </c>
      <c r="X235" s="19">
        <v>347</v>
      </c>
      <c r="Y235" s="19">
        <v>347</v>
      </c>
      <c r="Z235" s="19">
        <v>347</v>
      </c>
      <c r="AA235" s="19">
        <v>347</v>
      </c>
      <c r="AB235" s="19">
        <v>409</v>
      </c>
      <c r="AC235" s="19">
        <v>409</v>
      </c>
      <c r="AD235" s="22">
        <f t="shared" si="136"/>
        <v>6940</v>
      </c>
      <c r="AE235" s="22">
        <f t="shared" si="137"/>
        <v>11030</v>
      </c>
      <c r="AF235" s="19">
        <v>500</v>
      </c>
    </row>
    <row r="236" spans="1:32" hidden="1" x14ac:dyDescent="0.25">
      <c r="A236" s="17" t="s">
        <v>295</v>
      </c>
      <c r="B236" s="1" t="s">
        <v>263</v>
      </c>
      <c r="C236" s="1" t="s">
        <v>117</v>
      </c>
      <c r="D236" s="19">
        <v>1300</v>
      </c>
      <c r="E236" s="19">
        <v>1400</v>
      </c>
      <c r="F236" s="19">
        <v>1250</v>
      </c>
      <c r="G236" s="19">
        <v>1300</v>
      </c>
      <c r="H236" s="19">
        <v>2800</v>
      </c>
      <c r="I236" s="20">
        <f t="shared" si="130"/>
        <v>17.6401</v>
      </c>
      <c r="J236" s="21">
        <v>14.9475</v>
      </c>
      <c r="K236" s="21">
        <v>2.6926000000000001</v>
      </c>
      <c r="L236" s="22">
        <f t="shared" si="131"/>
        <v>9102.2916000000005</v>
      </c>
      <c r="M236" s="22">
        <f t="shared" si="132"/>
        <v>7712.91</v>
      </c>
      <c r="N236" s="22">
        <f t="shared" si="133"/>
        <v>1389.3816000000002</v>
      </c>
      <c r="O236" s="19">
        <v>1100</v>
      </c>
      <c r="P236" s="19">
        <v>550</v>
      </c>
      <c r="Q236" s="19">
        <v>550</v>
      </c>
      <c r="R236" s="19">
        <v>550</v>
      </c>
      <c r="S236" s="19">
        <v>550</v>
      </c>
      <c r="T236" s="19">
        <v>790</v>
      </c>
      <c r="U236" s="19">
        <v>790</v>
      </c>
      <c r="V236" s="22">
        <f t="shared" si="134"/>
        <v>12100</v>
      </c>
      <c r="W236" s="22">
        <f t="shared" si="135"/>
        <v>20000</v>
      </c>
      <c r="X236" s="19">
        <v>570</v>
      </c>
      <c r="Y236" s="19">
        <v>570</v>
      </c>
      <c r="Z236" s="19">
        <v>750</v>
      </c>
      <c r="AA236" s="19">
        <v>750</v>
      </c>
      <c r="AB236" s="19">
        <v>1000</v>
      </c>
      <c r="AC236" s="19">
        <v>1000</v>
      </c>
      <c r="AD236" s="22">
        <f t="shared" si="136"/>
        <v>13200</v>
      </c>
      <c r="AE236" s="22">
        <f t="shared" si="137"/>
        <v>23200</v>
      </c>
      <c r="AF236" s="19">
        <v>600</v>
      </c>
    </row>
    <row r="237" spans="1:32" hidden="1" x14ac:dyDescent="0.25">
      <c r="A237" s="17" t="s">
        <v>295</v>
      </c>
      <c r="B237" s="1" t="s">
        <v>263</v>
      </c>
      <c r="C237" s="1" t="s">
        <v>118</v>
      </c>
      <c r="D237" s="30"/>
      <c r="E237" s="30"/>
      <c r="F237" s="19">
        <v>1250</v>
      </c>
      <c r="G237" s="19">
        <v>1300</v>
      </c>
      <c r="H237" s="19">
        <v>2800</v>
      </c>
      <c r="I237" s="20">
        <f t="shared" si="130"/>
        <v>17.6401</v>
      </c>
      <c r="J237" s="21">
        <v>14.9475</v>
      </c>
      <c r="K237" s="21">
        <v>2.6926000000000001</v>
      </c>
      <c r="L237" s="22">
        <f t="shared" si="131"/>
        <v>9102.2916000000005</v>
      </c>
      <c r="M237" s="22">
        <f t="shared" si="132"/>
        <v>7712.91</v>
      </c>
      <c r="N237" s="22">
        <f t="shared" si="133"/>
        <v>1389.3816000000002</v>
      </c>
      <c r="O237" s="19">
        <v>500</v>
      </c>
      <c r="P237" s="19">
        <v>610</v>
      </c>
      <c r="Q237" s="19">
        <v>610</v>
      </c>
      <c r="R237" s="19">
        <v>800</v>
      </c>
      <c r="S237" s="19">
        <v>800</v>
      </c>
      <c r="T237" s="19">
        <v>800</v>
      </c>
      <c r="U237" s="19">
        <v>800</v>
      </c>
      <c r="V237" s="22">
        <f t="shared" si="134"/>
        <v>14600</v>
      </c>
      <c r="W237" s="22">
        <f t="shared" si="135"/>
        <v>22600</v>
      </c>
      <c r="X237" s="19">
        <v>310</v>
      </c>
      <c r="Y237" s="19">
        <v>310</v>
      </c>
      <c r="Z237" s="19">
        <v>400</v>
      </c>
      <c r="AA237" s="19">
        <v>400</v>
      </c>
      <c r="AB237" s="19">
        <v>400</v>
      </c>
      <c r="AC237" s="19">
        <v>400</v>
      </c>
      <c r="AD237" s="22">
        <f t="shared" si="136"/>
        <v>7100</v>
      </c>
      <c r="AE237" s="22">
        <f t="shared" si="137"/>
        <v>11100</v>
      </c>
      <c r="AF237" s="19">
        <v>700</v>
      </c>
    </row>
    <row r="238" spans="1:32" hidden="1" x14ac:dyDescent="0.25">
      <c r="A238" s="17" t="s">
        <v>295</v>
      </c>
      <c r="B238" s="1" t="s">
        <v>263</v>
      </c>
      <c r="C238" s="1" t="s">
        <v>119</v>
      </c>
      <c r="D238" s="30"/>
      <c r="E238" s="30"/>
      <c r="F238" s="19">
        <v>1250</v>
      </c>
      <c r="G238" s="19">
        <v>1300</v>
      </c>
      <c r="H238" s="19">
        <v>2800</v>
      </c>
      <c r="I238" s="20">
        <f t="shared" si="130"/>
        <v>17.6401</v>
      </c>
      <c r="J238" s="21">
        <v>14.9475</v>
      </c>
      <c r="K238" s="21">
        <v>2.6926000000000001</v>
      </c>
      <c r="L238" s="22">
        <f t="shared" si="131"/>
        <v>9102.2916000000005</v>
      </c>
      <c r="M238" s="22">
        <f t="shared" si="132"/>
        <v>7712.91</v>
      </c>
      <c r="N238" s="22">
        <f t="shared" si="133"/>
        <v>1389.3816000000002</v>
      </c>
      <c r="O238" s="19">
        <v>1180</v>
      </c>
      <c r="P238" s="19">
        <v>620</v>
      </c>
      <c r="Q238" s="19">
        <v>620</v>
      </c>
      <c r="R238" s="19">
        <v>870</v>
      </c>
      <c r="S238" s="19">
        <v>870</v>
      </c>
      <c r="T238" s="19">
        <v>870</v>
      </c>
      <c r="U238" s="19">
        <v>870</v>
      </c>
      <c r="V238" s="22">
        <f t="shared" si="134"/>
        <v>16080</v>
      </c>
      <c r="W238" s="22">
        <f t="shared" si="135"/>
        <v>24780</v>
      </c>
      <c r="X238" s="19">
        <v>220</v>
      </c>
      <c r="Y238" s="19">
        <v>220</v>
      </c>
      <c r="Z238" s="19">
        <v>330</v>
      </c>
      <c r="AA238" s="19">
        <v>330</v>
      </c>
      <c r="AB238" s="19">
        <v>330</v>
      </c>
      <c r="AC238" s="19">
        <v>330</v>
      </c>
      <c r="AD238" s="22">
        <f t="shared" si="136"/>
        <v>5500</v>
      </c>
      <c r="AE238" s="22">
        <f t="shared" si="137"/>
        <v>8800</v>
      </c>
      <c r="AF238" s="19">
        <v>650</v>
      </c>
    </row>
    <row r="239" spans="1:32" hidden="1" x14ac:dyDescent="0.25">
      <c r="A239" s="17" t="s">
        <v>295</v>
      </c>
      <c r="B239" s="1" t="s">
        <v>263</v>
      </c>
      <c r="C239" s="1" t="s">
        <v>120</v>
      </c>
      <c r="D239" s="30"/>
      <c r="E239" s="30"/>
      <c r="F239" s="19">
        <v>1250</v>
      </c>
      <c r="G239" s="19">
        <v>1300</v>
      </c>
      <c r="H239" s="19">
        <v>2800</v>
      </c>
      <c r="I239" s="20">
        <f t="shared" si="130"/>
        <v>17.576699999999999</v>
      </c>
      <c r="J239" s="21">
        <v>14.9475</v>
      </c>
      <c r="K239" s="21">
        <v>2.6292</v>
      </c>
      <c r="L239" s="22">
        <f t="shared" si="131"/>
        <v>9069.5771999999997</v>
      </c>
      <c r="M239" s="22">
        <f t="shared" si="132"/>
        <v>7712.91</v>
      </c>
      <c r="N239" s="22">
        <f t="shared" si="133"/>
        <v>1356.6672000000001</v>
      </c>
      <c r="O239" s="19">
        <v>970</v>
      </c>
      <c r="P239" s="19">
        <v>620</v>
      </c>
      <c r="Q239" s="19">
        <v>620</v>
      </c>
      <c r="R239" s="19">
        <v>620</v>
      </c>
      <c r="S239" s="19">
        <v>620</v>
      </c>
      <c r="T239" s="19">
        <v>860</v>
      </c>
      <c r="U239" s="19">
        <v>860</v>
      </c>
      <c r="V239" s="22">
        <f t="shared" si="134"/>
        <v>13370</v>
      </c>
      <c r="W239" s="22">
        <f t="shared" si="135"/>
        <v>21970</v>
      </c>
      <c r="X239" s="19">
        <v>470</v>
      </c>
      <c r="Y239" s="19">
        <v>470</v>
      </c>
      <c r="Z239" s="19">
        <v>620</v>
      </c>
      <c r="AA239" s="19">
        <v>620</v>
      </c>
      <c r="AB239" s="19">
        <v>950</v>
      </c>
      <c r="AC239" s="19">
        <v>950</v>
      </c>
      <c r="AD239" s="22">
        <f t="shared" si="136"/>
        <v>10900</v>
      </c>
      <c r="AE239" s="22">
        <f t="shared" si="137"/>
        <v>20400</v>
      </c>
      <c r="AF239" s="19">
        <v>850</v>
      </c>
    </row>
    <row r="240" spans="1:32" hidden="1" x14ac:dyDescent="0.25">
      <c r="A240" s="17" t="s">
        <v>295</v>
      </c>
      <c r="B240" s="1" t="s">
        <v>263</v>
      </c>
      <c r="C240" s="1" t="s">
        <v>121</v>
      </c>
      <c r="D240" s="30"/>
      <c r="E240" s="30"/>
      <c r="F240" s="19">
        <v>1100</v>
      </c>
      <c r="G240" s="19">
        <v>1250</v>
      </c>
      <c r="H240" s="19">
        <v>4000</v>
      </c>
      <c r="I240" s="20">
        <f t="shared" si="130"/>
        <v>17.6401</v>
      </c>
      <c r="J240" s="21">
        <v>14.9475</v>
      </c>
      <c r="K240" s="21">
        <v>2.6926000000000001</v>
      </c>
      <c r="L240" s="22">
        <f t="shared" si="131"/>
        <v>9102.2916000000005</v>
      </c>
      <c r="M240" s="22">
        <f t="shared" si="132"/>
        <v>7712.91</v>
      </c>
      <c r="N240" s="22">
        <f t="shared" si="133"/>
        <v>1389.3816000000002</v>
      </c>
      <c r="O240" s="19">
        <v>1010</v>
      </c>
      <c r="P240" s="19">
        <v>510</v>
      </c>
      <c r="Q240" s="19">
        <v>510</v>
      </c>
      <c r="R240" s="19">
        <v>590</v>
      </c>
      <c r="S240" s="19">
        <v>590</v>
      </c>
      <c r="T240" s="19">
        <v>740</v>
      </c>
      <c r="U240" s="19">
        <v>740</v>
      </c>
      <c r="V240" s="22">
        <f t="shared" si="134"/>
        <v>12010</v>
      </c>
      <c r="W240" s="22">
        <f t="shared" si="135"/>
        <v>19410</v>
      </c>
      <c r="X240" s="19">
        <v>80</v>
      </c>
      <c r="Y240" s="19">
        <v>80</v>
      </c>
      <c r="Z240" s="19">
        <v>110</v>
      </c>
      <c r="AA240" s="19">
        <v>110</v>
      </c>
      <c r="AB240" s="19">
        <v>160</v>
      </c>
      <c r="AC240" s="19">
        <v>160</v>
      </c>
      <c r="AD240" s="22">
        <f t="shared" si="136"/>
        <v>1900</v>
      </c>
      <c r="AE240" s="22">
        <f t="shared" si="137"/>
        <v>3500</v>
      </c>
      <c r="AF240" s="19">
        <v>400</v>
      </c>
    </row>
    <row r="241" spans="1:32" hidden="1" x14ac:dyDescent="0.25">
      <c r="A241" s="17" t="s">
        <v>295</v>
      </c>
      <c r="B241" s="1" t="s">
        <v>263</v>
      </c>
      <c r="C241" s="1" t="s">
        <v>122</v>
      </c>
      <c r="D241" s="30"/>
      <c r="E241" s="30"/>
      <c r="F241" s="19">
        <v>1250</v>
      </c>
      <c r="G241" s="19">
        <v>1300</v>
      </c>
      <c r="H241" s="19">
        <v>3800</v>
      </c>
      <c r="I241" s="20">
        <f t="shared" si="130"/>
        <v>17.6401</v>
      </c>
      <c r="J241" s="21">
        <v>14.9475</v>
      </c>
      <c r="K241" s="21">
        <v>2.6926000000000001</v>
      </c>
      <c r="L241" s="22">
        <f t="shared" si="131"/>
        <v>9102.2916000000005</v>
      </c>
      <c r="M241" s="22">
        <f t="shared" si="132"/>
        <v>7712.91</v>
      </c>
      <c r="N241" s="22">
        <f t="shared" si="133"/>
        <v>1389.3816000000002</v>
      </c>
      <c r="O241" s="19">
        <v>690</v>
      </c>
      <c r="P241" s="19">
        <v>360</v>
      </c>
      <c r="Q241" s="19">
        <v>360</v>
      </c>
      <c r="R241" s="19">
        <v>630</v>
      </c>
      <c r="S241" s="19">
        <v>630</v>
      </c>
      <c r="T241" s="19">
        <v>630</v>
      </c>
      <c r="U241" s="19">
        <v>630</v>
      </c>
      <c r="V241" s="22">
        <f t="shared" si="134"/>
        <v>10590</v>
      </c>
      <c r="W241" s="22">
        <f t="shared" si="135"/>
        <v>16890</v>
      </c>
      <c r="X241" s="19">
        <v>200</v>
      </c>
      <c r="Y241" s="19">
        <v>200</v>
      </c>
      <c r="Z241" s="19">
        <v>350</v>
      </c>
      <c r="AA241" s="19">
        <v>350</v>
      </c>
      <c r="AB241" s="19">
        <v>350</v>
      </c>
      <c r="AC241" s="19">
        <v>350</v>
      </c>
      <c r="AD241" s="22">
        <f t="shared" si="136"/>
        <v>5500</v>
      </c>
      <c r="AE241" s="22">
        <f t="shared" si="137"/>
        <v>9000</v>
      </c>
      <c r="AF241" s="19">
        <v>400</v>
      </c>
    </row>
    <row r="242" spans="1:32" hidden="1" x14ac:dyDescent="0.25">
      <c r="A242" s="17" t="s">
        <v>295</v>
      </c>
      <c r="B242" s="1" t="s">
        <v>263</v>
      </c>
      <c r="C242" s="1" t="s">
        <v>123</v>
      </c>
      <c r="D242" s="30"/>
      <c r="E242" s="30"/>
      <c r="F242" s="19">
        <v>1100</v>
      </c>
      <c r="G242" s="19">
        <v>1250</v>
      </c>
      <c r="H242" s="19">
        <v>3800</v>
      </c>
      <c r="I242" s="20">
        <f t="shared" si="130"/>
        <v>17.6401</v>
      </c>
      <c r="J242" s="21">
        <v>14.9475</v>
      </c>
      <c r="K242" s="21">
        <v>2.6926000000000001</v>
      </c>
      <c r="L242" s="22">
        <f t="shared" si="131"/>
        <v>9102.2916000000005</v>
      </c>
      <c r="M242" s="22">
        <f t="shared" si="132"/>
        <v>7712.91</v>
      </c>
      <c r="N242" s="22">
        <f t="shared" si="133"/>
        <v>1389.3816000000002</v>
      </c>
      <c r="O242" s="19">
        <v>870</v>
      </c>
      <c r="P242" s="19">
        <v>800</v>
      </c>
      <c r="Q242" s="19">
        <v>800</v>
      </c>
      <c r="R242" s="19">
        <v>800</v>
      </c>
      <c r="S242" s="19">
        <v>800</v>
      </c>
      <c r="T242" s="19">
        <v>1020</v>
      </c>
      <c r="U242" s="19">
        <v>1020</v>
      </c>
      <c r="V242" s="22">
        <f t="shared" si="134"/>
        <v>16870</v>
      </c>
      <c r="W242" s="22">
        <f t="shared" si="135"/>
        <v>27070</v>
      </c>
      <c r="X242" s="19">
        <v>160</v>
      </c>
      <c r="Y242" s="19">
        <v>160</v>
      </c>
      <c r="Z242" s="19">
        <v>160</v>
      </c>
      <c r="AA242" s="19">
        <v>160</v>
      </c>
      <c r="AB242" s="19">
        <v>250</v>
      </c>
      <c r="AC242" s="19">
        <v>250</v>
      </c>
      <c r="AD242" s="22">
        <f t="shared" si="136"/>
        <v>3200</v>
      </c>
      <c r="AE242" s="22">
        <f t="shared" si="137"/>
        <v>5700</v>
      </c>
      <c r="AF242" s="19">
        <v>320</v>
      </c>
    </row>
    <row r="243" spans="1:32" hidden="1" x14ac:dyDescent="0.25">
      <c r="A243" s="17" t="s">
        <v>295</v>
      </c>
      <c r="B243" s="1" t="s">
        <v>263</v>
      </c>
      <c r="C243" s="1" t="s">
        <v>124</v>
      </c>
      <c r="D243" s="30"/>
      <c r="E243" s="30"/>
      <c r="F243" s="19">
        <v>1100</v>
      </c>
      <c r="G243" s="19">
        <v>1250</v>
      </c>
      <c r="H243" s="19">
        <v>3800</v>
      </c>
      <c r="I243" s="20">
        <f t="shared" si="130"/>
        <v>17.6401</v>
      </c>
      <c r="J243" s="21">
        <v>14.9475</v>
      </c>
      <c r="K243" s="21">
        <v>2.6926000000000001</v>
      </c>
      <c r="L243" s="22">
        <f t="shared" si="131"/>
        <v>9102.2916000000005</v>
      </c>
      <c r="M243" s="22">
        <f t="shared" si="132"/>
        <v>7712.91</v>
      </c>
      <c r="N243" s="22">
        <f t="shared" si="133"/>
        <v>1389.3816000000002</v>
      </c>
      <c r="O243" s="19">
        <v>470</v>
      </c>
      <c r="P243" s="19">
        <v>660</v>
      </c>
      <c r="Q243" s="19">
        <v>660</v>
      </c>
      <c r="R243" s="19">
        <v>660</v>
      </c>
      <c r="S243" s="19">
        <v>660</v>
      </c>
      <c r="T243" s="19">
        <v>1150</v>
      </c>
      <c r="U243" s="19">
        <v>1150</v>
      </c>
      <c r="V243" s="22">
        <f t="shared" si="134"/>
        <v>13670</v>
      </c>
      <c r="W243" s="22">
        <f t="shared" si="135"/>
        <v>25170</v>
      </c>
      <c r="X243" s="19">
        <v>155</v>
      </c>
      <c r="Y243" s="19">
        <v>155</v>
      </c>
      <c r="Z243" s="19">
        <v>155</v>
      </c>
      <c r="AA243" s="19">
        <v>155</v>
      </c>
      <c r="AB243" s="19">
        <v>225</v>
      </c>
      <c r="AC243" s="19">
        <v>225</v>
      </c>
      <c r="AD243" s="22">
        <f t="shared" si="136"/>
        <v>3100</v>
      </c>
      <c r="AE243" s="22">
        <f t="shared" si="137"/>
        <v>5350</v>
      </c>
      <c r="AF243" s="19">
        <v>400</v>
      </c>
    </row>
    <row r="244" spans="1:32" hidden="1" x14ac:dyDescent="0.25">
      <c r="A244" s="17" t="s">
        <v>295</v>
      </c>
      <c r="B244" s="1" t="s">
        <v>263</v>
      </c>
      <c r="C244" s="1" t="s">
        <v>125</v>
      </c>
      <c r="D244" s="30"/>
      <c r="E244" s="30"/>
      <c r="F244" s="19">
        <v>1100</v>
      </c>
      <c r="G244" s="19">
        <v>1250</v>
      </c>
      <c r="H244" s="19">
        <v>4000</v>
      </c>
      <c r="I244" s="25"/>
      <c r="J244" s="25"/>
      <c r="K244" s="25"/>
      <c r="L244" s="24"/>
      <c r="M244" s="24"/>
      <c r="N244" s="24"/>
      <c r="O244" s="19">
        <v>1690</v>
      </c>
      <c r="P244" s="19">
        <v>500</v>
      </c>
      <c r="Q244" s="19">
        <v>500</v>
      </c>
      <c r="R244" s="19">
        <v>600</v>
      </c>
      <c r="S244" s="19">
        <v>600</v>
      </c>
      <c r="T244" s="19">
        <v>700</v>
      </c>
      <c r="U244" s="19">
        <v>700</v>
      </c>
      <c r="V244" s="22">
        <f t="shared" si="134"/>
        <v>12690</v>
      </c>
      <c r="W244" s="22">
        <f t="shared" si="135"/>
        <v>19690</v>
      </c>
      <c r="X244" s="19">
        <v>65</v>
      </c>
      <c r="Y244" s="19">
        <v>65</v>
      </c>
      <c r="Z244" s="19">
        <v>75</v>
      </c>
      <c r="AA244" s="19">
        <v>75</v>
      </c>
      <c r="AB244" s="19">
        <v>90</v>
      </c>
      <c r="AC244" s="19">
        <v>90</v>
      </c>
      <c r="AD244" s="22">
        <f t="shared" si="136"/>
        <v>1400</v>
      </c>
      <c r="AE244" s="22">
        <f t="shared" si="137"/>
        <v>2300</v>
      </c>
      <c r="AF244" s="19">
        <v>400</v>
      </c>
    </row>
    <row r="245" spans="1:32" hidden="1" x14ac:dyDescent="0.25">
      <c r="A245" s="17" t="s">
        <v>295</v>
      </c>
      <c r="B245" s="1" t="s">
        <v>263</v>
      </c>
      <c r="C245" s="1" t="s">
        <v>126</v>
      </c>
      <c r="D245" s="30"/>
      <c r="E245" s="30"/>
      <c r="F245" s="19">
        <v>1100</v>
      </c>
      <c r="G245" s="19">
        <v>1250</v>
      </c>
      <c r="H245" s="19">
        <v>4000</v>
      </c>
      <c r="I245" s="20">
        <f t="shared" si="130"/>
        <v>17.9406</v>
      </c>
      <c r="J245" s="21">
        <v>14.9475</v>
      </c>
      <c r="K245" s="21">
        <v>2.9931000000000001</v>
      </c>
      <c r="L245" s="22">
        <f t="shared" si="131"/>
        <v>9257.3495999999996</v>
      </c>
      <c r="M245" s="22">
        <f t="shared" si="132"/>
        <v>7712.91</v>
      </c>
      <c r="N245" s="22">
        <f t="shared" si="133"/>
        <v>1544.4396000000002</v>
      </c>
      <c r="O245" s="19">
        <v>380</v>
      </c>
      <c r="P245" s="19">
        <v>555</v>
      </c>
      <c r="Q245" s="19">
        <v>555</v>
      </c>
      <c r="R245" s="19">
        <v>655</v>
      </c>
      <c r="S245" s="19">
        <v>655</v>
      </c>
      <c r="T245" s="19">
        <v>755</v>
      </c>
      <c r="U245" s="19">
        <v>755</v>
      </c>
      <c r="V245" s="22">
        <f t="shared" si="134"/>
        <v>12480</v>
      </c>
      <c r="W245" s="22">
        <f t="shared" si="135"/>
        <v>20030</v>
      </c>
      <c r="X245" s="19">
        <v>140</v>
      </c>
      <c r="Y245" s="19">
        <v>140</v>
      </c>
      <c r="Z245" s="19">
        <v>155</v>
      </c>
      <c r="AA245" s="19">
        <v>155</v>
      </c>
      <c r="AB245" s="19">
        <v>170</v>
      </c>
      <c r="AC245" s="19">
        <v>170</v>
      </c>
      <c r="AD245" s="22">
        <f t="shared" si="136"/>
        <v>2950</v>
      </c>
      <c r="AE245" s="22">
        <f t="shared" si="137"/>
        <v>4650</v>
      </c>
      <c r="AF245" s="19">
        <v>400</v>
      </c>
    </row>
    <row r="246" spans="1:32" hidden="1" x14ac:dyDescent="0.25">
      <c r="A246" s="17" t="s">
        <v>295</v>
      </c>
      <c r="B246" s="1" t="s">
        <v>263</v>
      </c>
      <c r="C246" s="1" t="s">
        <v>127</v>
      </c>
      <c r="D246" s="30"/>
      <c r="E246" s="30"/>
      <c r="F246" s="19">
        <v>1100</v>
      </c>
      <c r="G246" s="19">
        <v>1250</v>
      </c>
      <c r="H246" s="19">
        <v>4000</v>
      </c>
      <c r="I246" s="25"/>
      <c r="J246" s="25"/>
      <c r="K246" s="25"/>
      <c r="L246" s="24"/>
      <c r="M246" s="24"/>
      <c r="N246" s="24"/>
      <c r="O246" s="19">
        <v>420</v>
      </c>
      <c r="P246" s="19">
        <v>430</v>
      </c>
      <c r="Q246" s="19">
        <v>430</v>
      </c>
      <c r="R246" s="19">
        <v>520</v>
      </c>
      <c r="S246" s="19">
        <v>520</v>
      </c>
      <c r="T246" s="19">
        <v>650</v>
      </c>
      <c r="U246" s="19">
        <v>650</v>
      </c>
      <c r="V246" s="22">
        <f t="shared" si="134"/>
        <v>9920</v>
      </c>
      <c r="W246" s="22">
        <f t="shared" si="135"/>
        <v>16420</v>
      </c>
      <c r="X246" s="19">
        <v>60</v>
      </c>
      <c r="Y246" s="19">
        <v>60</v>
      </c>
      <c r="Z246" s="19">
        <v>70</v>
      </c>
      <c r="AA246" s="19">
        <v>70</v>
      </c>
      <c r="AB246" s="19">
        <v>90</v>
      </c>
      <c r="AC246" s="19">
        <v>90</v>
      </c>
      <c r="AD246" s="22">
        <f t="shared" si="136"/>
        <v>1300</v>
      </c>
      <c r="AE246" s="22">
        <f t="shared" si="137"/>
        <v>2200</v>
      </c>
      <c r="AF246" s="19">
        <v>450</v>
      </c>
    </row>
    <row r="247" spans="1:32" hidden="1" x14ac:dyDescent="0.25">
      <c r="A247" s="17" t="s">
        <v>295</v>
      </c>
      <c r="B247" s="1" t="s">
        <v>263</v>
      </c>
      <c r="C247" s="1" t="s">
        <v>128</v>
      </c>
      <c r="D247" s="30"/>
      <c r="E247" s="30"/>
      <c r="F247" s="19">
        <v>1100</v>
      </c>
      <c r="G247" s="19">
        <v>1250</v>
      </c>
      <c r="H247" s="19">
        <v>4000</v>
      </c>
      <c r="I247" s="20">
        <f t="shared" si="130"/>
        <v>17.9406</v>
      </c>
      <c r="J247" s="21">
        <v>14.9475</v>
      </c>
      <c r="K247" s="21">
        <v>2.9931000000000001</v>
      </c>
      <c r="L247" s="22">
        <f t="shared" si="131"/>
        <v>9257.3495999999996</v>
      </c>
      <c r="M247" s="22">
        <f t="shared" si="132"/>
        <v>7712.91</v>
      </c>
      <c r="N247" s="22">
        <f t="shared" si="133"/>
        <v>1544.4396000000002</v>
      </c>
      <c r="O247" s="19">
        <v>550</v>
      </c>
      <c r="P247" s="19">
        <v>420</v>
      </c>
      <c r="Q247" s="19">
        <v>420</v>
      </c>
      <c r="R247" s="19">
        <v>510</v>
      </c>
      <c r="S247" s="19">
        <v>510</v>
      </c>
      <c r="T247" s="19">
        <v>630</v>
      </c>
      <c r="U247" s="19">
        <v>630</v>
      </c>
      <c r="V247" s="22">
        <f t="shared" si="134"/>
        <v>9850</v>
      </c>
      <c r="W247" s="22">
        <f t="shared" si="135"/>
        <v>16150</v>
      </c>
      <c r="X247" s="19">
        <v>80</v>
      </c>
      <c r="Y247" s="19">
        <v>80</v>
      </c>
      <c r="Z247" s="19">
        <v>110</v>
      </c>
      <c r="AA247" s="19">
        <v>110</v>
      </c>
      <c r="AB247" s="19">
        <v>120</v>
      </c>
      <c r="AC247" s="19">
        <v>120</v>
      </c>
      <c r="AD247" s="22">
        <f t="shared" si="136"/>
        <v>1900</v>
      </c>
      <c r="AE247" s="22">
        <f t="shared" si="137"/>
        <v>3100</v>
      </c>
      <c r="AF247" s="19">
        <v>400</v>
      </c>
    </row>
    <row r="248" spans="1:32" hidden="1" x14ac:dyDescent="0.25">
      <c r="A248" s="17" t="s">
        <v>295</v>
      </c>
      <c r="B248" s="1" t="s">
        <v>263</v>
      </c>
      <c r="C248" s="1" t="s">
        <v>129</v>
      </c>
      <c r="D248" s="30"/>
      <c r="E248" s="30"/>
      <c r="F248" s="19">
        <v>900</v>
      </c>
      <c r="G248" s="19">
        <v>1000</v>
      </c>
      <c r="H248" s="19">
        <v>3500</v>
      </c>
      <c r="I248" s="20">
        <f t="shared" si="130"/>
        <v>17.9406</v>
      </c>
      <c r="J248" s="21">
        <v>14.9475</v>
      </c>
      <c r="K248" s="21">
        <v>2.9931000000000001</v>
      </c>
      <c r="L248" s="22">
        <f t="shared" si="131"/>
        <v>9257.3495999999996</v>
      </c>
      <c r="M248" s="22">
        <f t="shared" si="132"/>
        <v>7712.91</v>
      </c>
      <c r="N248" s="22">
        <f t="shared" si="133"/>
        <v>1544.4396000000002</v>
      </c>
      <c r="O248" s="19">
        <v>860</v>
      </c>
      <c r="P248" s="19">
        <v>610</v>
      </c>
      <c r="Q248" s="19">
        <v>610</v>
      </c>
      <c r="R248" s="19">
        <v>610</v>
      </c>
      <c r="S248" s="19">
        <v>610</v>
      </c>
      <c r="T248" s="19">
        <v>810</v>
      </c>
      <c r="U248" s="19">
        <v>810</v>
      </c>
      <c r="V248" s="22">
        <f t="shared" si="134"/>
        <v>13060</v>
      </c>
      <c r="W248" s="22">
        <f t="shared" si="135"/>
        <v>21160</v>
      </c>
      <c r="X248" s="19">
        <v>130</v>
      </c>
      <c r="Y248" s="19">
        <v>130</v>
      </c>
      <c r="Z248" s="19">
        <v>130</v>
      </c>
      <c r="AA248" s="19">
        <v>130</v>
      </c>
      <c r="AB248" s="19">
        <v>180</v>
      </c>
      <c r="AC248" s="19">
        <v>180</v>
      </c>
      <c r="AD248" s="22">
        <f t="shared" si="136"/>
        <v>2600</v>
      </c>
      <c r="AE248" s="22">
        <f t="shared" si="137"/>
        <v>4400</v>
      </c>
      <c r="AF248" s="19">
        <v>400</v>
      </c>
    </row>
    <row r="249" spans="1:32" hidden="1" x14ac:dyDescent="0.25">
      <c r="A249" s="17" t="s">
        <v>295</v>
      </c>
      <c r="B249" s="1" t="s">
        <v>263</v>
      </c>
      <c r="C249" s="1" t="s">
        <v>130</v>
      </c>
      <c r="D249" s="30"/>
      <c r="E249" s="30"/>
      <c r="F249" s="19">
        <v>1100</v>
      </c>
      <c r="G249" s="19">
        <v>1250</v>
      </c>
      <c r="H249" s="19">
        <v>4000</v>
      </c>
      <c r="I249" s="25"/>
      <c r="J249" s="25"/>
      <c r="K249" s="25"/>
      <c r="L249" s="24"/>
      <c r="M249" s="24"/>
      <c r="N249" s="24"/>
      <c r="O249" s="19">
        <v>940</v>
      </c>
      <c r="P249" s="19">
        <v>470</v>
      </c>
      <c r="Q249" s="19">
        <v>470</v>
      </c>
      <c r="R249" s="19">
        <v>470</v>
      </c>
      <c r="S249" s="19">
        <v>470</v>
      </c>
      <c r="T249" s="19">
        <v>690</v>
      </c>
      <c r="U249" s="19">
        <v>690</v>
      </c>
      <c r="V249" s="22">
        <f t="shared" si="134"/>
        <v>10340</v>
      </c>
      <c r="W249" s="22">
        <f t="shared" si="135"/>
        <v>17240</v>
      </c>
      <c r="X249" s="19">
        <v>85</v>
      </c>
      <c r="Y249" s="19">
        <v>85</v>
      </c>
      <c r="Z249" s="19">
        <v>119</v>
      </c>
      <c r="AA249" s="19">
        <v>119</v>
      </c>
      <c r="AB249" s="19">
        <v>129</v>
      </c>
      <c r="AC249" s="19">
        <v>129</v>
      </c>
      <c r="AD249" s="22">
        <f t="shared" si="136"/>
        <v>2040</v>
      </c>
      <c r="AE249" s="22">
        <f t="shared" si="137"/>
        <v>3330</v>
      </c>
      <c r="AF249" s="19">
        <v>350</v>
      </c>
    </row>
    <row r="250" spans="1:32" s="16" customFormat="1" hidden="1" x14ac:dyDescent="0.25">
      <c r="A250" s="13" t="s">
        <v>295</v>
      </c>
      <c r="B250" s="7" t="s">
        <v>294</v>
      </c>
      <c r="C250" s="7" t="s">
        <v>280</v>
      </c>
      <c r="D250" s="26"/>
      <c r="E250" s="26"/>
      <c r="F250" s="14">
        <f t="shared" ref="F250:AF250" si="138">AVERAGE(F251:F252)</f>
        <v>1150</v>
      </c>
      <c r="G250" s="14">
        <f t="shared" si="138"/>
        <v>1200</v>
      </c>
      <c r="H250" s="14">
        <f t="shared" si="138"/>
        <v>2800</v>
      </c>
      <c r="I250" s="15">
        <f t="shared" si="138"/>
        <v>23.605095541401273</v>
      </c>
      <c r="J250" s="15">
        <f t="shared" si="138"/>
        <v>19.47452229299363</v>
      </c>
      <c r="K250" s="15">
        <f t="shared" si="138"/>
        <v>4.130573248407643</v>
      </c>
      <c r="L250" s="14">
        <f t="shared" si="138"/>
        <v>12180.229299363058</v>
      </c>
      <c r="M250" s="14">
        <f t="shared" si="138"/>
        <v>10048.853503184713</v>
      </c>
      <c r="N250" s="14">
        <f t="shared" si="138"/>
        <v>2131.375796178344</v>
      </c>
      <c r="O250" s="14">
        <f t="shared" si="138"/>
        <v>0</v>
      </c>
      <c r="P250" s="14">
        <f t="shared" si="138"/>
        <v>380</v>
      </c>
      <c r="Q250" s="14">
        <f t="shared" si="138"/>
        <v>380</v>
      </c>
      <c r="R250" s="14">
        <f t="shared" si="138"/>
        <v>380</v>
      </c>
      <c r="S250" s="14">
        <f t="shared" si="138"/>
        <v>380</v>
      </c>
      <c r="T250" s="14">
        <f t="shared" si="138"/>
        <v>680</v>
      </c>
      <c r="U250" s="14">
        <f t="shared" si="138"/>
        <v>680</v>
      </c>
      <c r="V250" s="14">
        <f t="shared" si="138"/>
        <v>7600</v>
      </c>
      <c r="W250" s="14">
        <f t="shared" si="138"/>
        <v>14400</v>
      </c>
      <c r="X250" s="14">
        <f t="shared" si="138"/>
        <v>240</v>
      </c>
      <c r="Y250" s="14">
        <f t="shared" si="138"/>
        <v>240</v>
      </c>
      <c r="Z250" s="14">
        <f t="shared" si="138"/>
        <v>240</v>
      </c>
      <c r="AA250" s="14">
        <f t="shared" si="138"/>
        <v>240</v>
      </c>
      <c r="AB250" s="14">
        <f t="shared" si="138"/>
        <v>400</v>
      </c>
      <c r="AC250" s="14">
        <f t="shared" si="138"/>
        <v>400</v>
      </c>
      <c r="AD250" s="14">
        <f t="shared" si="138"/>
        <v>4800</v>
      </c>
      <c r="AE250" s="14">
        <f t="shared" si="138"/>
        <v>8800</v>
      </c>
      <c r="AF250" s="14">
        <f t="shared" si="138"/>
        <v>700</v>
      </c>
    </row>
    <row r="251" spans="1:32" hidden="1" x14ac:dyDescent="0.25">
      <c r="A251" s="17" t="s">
        <v>295</v>
      </c>
      <c r="B251" s="1" t="s">
        <v>264</v>
      </c>
      <c r="C251" s="1" t="s">
        <v>100</v>
      </c>
      <c r="D251" s="30"/>
      <c r="E251" s="30"/>
      <c r="F251" s="19">
        <v>1150</v>
      </c>
      <c r="G251" s="19">
        <v>1200</v>
      </c>
      <c r="H251" s="19">
        <v>2800</v>
      </c>
      <c r="I251" s="20">
        <f>J251+K251</f>
        <v>23.605095541401273</v>
      </c>
      <c r="J251" s="20">
        <f>K256</f>
        <v>19.47452229299363</v>
      </c>
      <c r="K251" s="20">
        <f>K257</f>
        <v>4.130573248407643</v>
      </c>
      <c r="L251" s="22">
        <f>M251+N251</f>
        <v>12180.229299363058</v>
      </c>
      <c r="M251" s="22">
        <f>J251*516</f>
        <v>10048.853503184713</v>
      </c>
      <c r="N251" s="22">
        <f>K251*516</f>
        <v>2131.375796178344</v>
      </c>
      <c r="O251" s="19">
        <v>0</v>
      </c>
      <c r="P251" s="19">
        <v>380</v>
      </c>
      <c r="Q251" s="19">
        <v>380</v>
      </c>
      <c r="R251" s="19">
        <v>380</v>
      </c>
      <c r="S251" s="19">
        <v>380</v>
      </c>
      <c r="T251" s="19">
        <v>680</v>
      </c>
      <c r="U251" s="19">
        <v>680</v>
      </c>
      <c r="V251" s="22">
        <f>O251+P251*1+Q251*9+R251*2+S251*8</f>
        <v>7600</v>
      </c>
      <c r="W251" s="22">
        <f>O251+P251*1+Q251*9+R251*2+S251*8+T251*5+U251*5</f>
        <v>14400</v>
      </c>
      <c r="X251" s="19">
        <v>240</v>
      </c>
      <c r="Y251" s="19">
        <v>240</v>
      </c>
      <c r="Z251" s="19">
        <v>240</v>
      </c>
      <c r="AA251" s="19">
        <v>240</v>
      </c>
      <c r="AB251" s="19">
        <v>400</v>
      </c>
      <c r="AC251" s="19">
        <v>400</v>
      </c>
      <c r="AD251" s="22">
        <f>X251*1+Y251*9+Z251*2+AA251*8</f>
        <v>4800</v>
      </c>
      <c r="AE251" s="22">
        <f>X251*1+Y251*9+Z251*2+AA251*8+AB251*5+AC251*5</f>
        <v>8800</v>
      </c>
      <c r="AF251" s="19">
        <v>700</v>
      </c>
    </row>
    <row r="252" spans="1:32" hidden="1" x14ac:dyDescent="0.25">
      <c r="A252" s="17" t="s">
        <v>295</v>
      </c>
      <c r="B252" s="1" t="s">
        <v>264</v>
      </c>
      <c r="C252" s="1" t="s">
        <v>101</v>
      </c>
      <c r="D252" s="30"/>
      <c r="E252" s="30"/>
      <c r="F252" s="19">
        <v>1150</v>
      </c>
      <c r="G252" s="19">
        <v>1200</v>
      </c>
      <c r="H252" s="19">
        <v>2800</v>
      </c>
      <c r="I252" s="20">
        <f t="shared" ref="I252" si="139">J252+K252</f>
        <v>23.605095541401273</v>
      </c>
      <c r="J252" s="20">
        <f>K256</f>
        <v>19.47452229299363</v>
      </c>
      <c r="K252" s="20">
        <f>K257</f>
        <v>4.130573248407643</v>
      </c>
      <c r="L252" s="22">
        <f t="shared" ref="L252" si="140">M252+N252</f>
        <v>12180.229299363058</v>
      </c>
      <c r="M252" s="22">
        <f t="shared" ref="M252:N252" si="141">J252*516</f>
        <v>10048.853503184713</v>
      </c>
      <c r="N252" s="22">
        <f t="shared" si="141"/>
        <v>2131.375796178344</v>
      </c>
      <c r="O252" s="19">
        <v>0</v>
      </c>
      <c r="P252" s="19">
        <v>380</v>
      </c>
      <c r="Q252" s="19">
        <v>380</v>
      </c>
      <c r="R252" s="19">
        <v>380</v>
      </c>
      <c r="S252" s="19">
        <v>380</v>
      </c>
      <c r="T252" s="19">
        <v>680</v>
      </c>
      <c r="U252" s="19">
        <v>680</v>
      </c>
      <c r="V252" s="22">
        <f t="shared" ref="V252" si="142">O252+P252*1+Q252*9+R252*2+S252*8</f>
        <v>7600</v>
      </c>
      <c r="W252" s="22">
        <f t="shared" ref="W252" si="143">O252+P252*1+Q252*9+R252*2+S252*8+T252*5+U252*5</f>
        <v>14400</v>
      </c>
      <c r="X252" s="19">
        <v>240</v>
      </c>
      <c r="Y252" s="19">
        <v>240</v>
      </c>
      <c r="Z252" s="19">
        <v>240</v>
      </c>
      <c r="AA252" s="19">
        <v>240</v>
      </c>
      <c r="AB252" s="19">
        <v>400</v>
      </c>
      <c r="AC252" s="19">
        <v>400</v>
      </c>
      <c r="AD252" s="22">
        <f t="shared" ref="AD252" si="144">X252*1+Y252*9+Z252*2+AA252*8</f>
        <v>4800</v>
      </c>
      <c r="AE252" s="22">
        <f t="shared" ref="AE252" si="145">X252*1+Y252*9+Z252*2+AA252*8+AB252*5+AC252*5</f>
        <v>8800</v>
      </c>
      <c r="AF252" s="19">
        <v>700</v>
      </c>
    </row>
    <row r="253" spans="1:32" s="32" customFormat="1" x14ac:dyDescent="0.25">
      <c r="C253" s="3"/>
      <c r="D253" s="3"/>
      <c r="E253" s="3"/>
      <c r="F253" s="3"/>
      <c r="G253" s="3"/>
      <c r="H253" s="3"/>
      <c r="I253" s="29"/>
      <c r="J253" s="29"/>
      <c r="K253" s="29"/>
      <c r="L253" s="29"/>
      <c r="M253" s="29"/>
      <c r="N253" s="29"/>
      <c r="O253" s="3"/>
      <c r="P253" s="3"/>
      <c r="Q253" s="3"/>
      <c r="R253" s="3"/>
      <c r="S253" s="3"/>
      <c r="T253" s="3"/>
      <c r="U253" s="3"/>
      <c r="V253" s="33"/>
      <c r="W253" s="33"/>
      <c r="X253" s="3"/>
      <c r="Y253" s="3"/>
      <c r="Z253" s="3"/>
      <c r="AA253" s="3"/>
      <c r="AB253" s="3"/>
      <c r="AC253" s="3"/>
      <c r="AD253" s="3"/>
      <c r="AE253" s="3"/>
      <c r="AF253" s="3"/>
    </row>
    <row r="254" spans="1:32" s="32" customFormat="1" x14ac:dyDescent="0.25">
      <c r="C254" s="3"/>
      <c r="D254" s="3"/>
      <c r="E254" s="3"/>
      <c r="F254" s="3"/>
      <c r="I254" s="34" t="s">
        <v>301</v>
      </c>
      <c r="J254" s="1" t="s">
        <v>22</v>
      </c>
      <c r="K254" s="1" t="s">
        <v>23</v>
      </c>
      <c r="L254" s="27" t="s">
        <v>24</v>
      </c>
      <c r="M254" s="29"/>
      <c r="N254" s="29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</row>
    <row r="255" spans="1:32" s="32" customFormat="1" x14ac:dyDescent="0.25">
      <c r="D255" s="3"/>
      <c r="E255" s="3"/>
      <c r="F255" s="29"/>
      <c r="I255" s="1" t="s">
        <v>300</v>
      </c>
      <c r="J255" s="35">
        <v>978.4</v>
      </c>
      <c r="K255" s="36">
        <f>J255/62.8</f>
        <v>15.579617834394904</v>
      </c>
      <c r="L255" s="36">
        <f>K255*516</f>
        <v>8039.0828025477704</v>
      </c>
      <c r="M255" s="29"/>
      <c r="N255" s="29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</row>
    <row r="256" spans="1:32" s="32" customFormat="1" x14ac:dyDescent="0.25">
      <c r="D256" s="3"/>
      <c r="E256" s="3"/>
      <c r="F256" s="29"/>
      <c r="I256" s="1" t="s">
        <v>25</v>
      </c>
      <c r="J256" s="36">
        <f>J255*1.25</f>
        <v>1223</v>
      </c>
      <c r="K256" s="36">
        <f>J256/62.8</f>
        <v>19.47452229299363</v>
      </c>
      <c r="L256" s="36">
        <f>K256*516</f>
        <v>10048.853503184713</v>
      </c>
      <c r="M256" s="29"/>
      <c r="N256" s="29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</row>
    <row r="257" spans="3:32" s="32" customFormat="1" x14ac:dyDescent="0.25">
      <c r="I257" s="1" t="s">
        <v>26</v>
      </c>
      <c r="J257" s="35">
        <v>259.39999999999998</v>
      </c>
      <c r="K257" s="36">
        <f>J257/62.8</f>
        <v>4.130573248407643</v>
      </c>
      <c r="L257" s="36">
        <f>K257*516</f>
        <v>2131.375796178344</v>
      </c>
      <c r="M257" s="29"/>
      <c r="N257" s="29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</row>
    <row r="258" spans="3:32" s="32" customFormat="1" x14ac:dyDescent="0.25">
      <c r="I258" s="1" t="s">
        <v>27</v>
      </c>
      <c r="J258" s="36">
        <f>J257+J256</f>
        <v>1482.4</v>
      </c>
      <c r="K258" s="36">
        <f>K257+K256</f>
        <v>23.605095541401273</v>
      </c>
      <c r="L258" s="36">
        <f>K258*516</f>
        <v>12180.229299363056</v>
      </c>
      <c r="M258" s="29"/>
      <c r="N258" s="29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</row>
    <row r="259" spans="3:32" s="32" customFormat="1" x14ac:dyDescent="0.25">
      <c r="J259" s="29"/>
      <c r="K259" s="29"/>
      <c r="L259" s="29"/>
      <c r="M259" s="29"/>
      <c r="N259" s="29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</row>
    <row r="260" spans="3:32" x14ac:dyDescent="0.25">
      <c r="C260" s="37"/>
    </row>
    <row r="261" spans="3:32" x14ac:dyDescent="0.25">
      <c r="C261" s="38"/>
    </row>
    <row r="262" spans="3:32" x14ac:dyDescent="0.25">
      <c r="C262" s="37"/>
    </row>
    <row r="263" spans="3:32" x14ac:dyDescent="0.25">
      <c r="C263" s="37"/>
    </row>
    <row r="264" spans="3:32" x14ac:dyDescent="0.25">
      <c r="C264" s="37"/>
    </row>
  </sheetData>
  <autoFilter ref="A6:AF252">
    <filterColumn colId="1">
      <filters>
        <filter val="경기도"/>
      </filters>
    </filterColumn>
  </autoFilter>
  <mergeCells count="17">
    <mergeCell ref="D1:E1"/>
    <mergeCell ref="D2:D3"/>
    <mergeCell ref="E2:E3"/>
    <mergeCell ref="F1:G1"/>
    <mergeCell ref="F2:F3"/>
    <mergeCell ref="G2:G3"/>
    <mergeCell ref="X1:AE1"/>
    <mergeCell ref="X2:AC2"/>
    <mergeCell ref="AD2:AE2"/>
    <mergeCell ref="AF1:AF3"/>
    <mergeCell ref="H1:H3"/>
    <mergeCell ref="I1:N1"/>
    <mergeCell ref="I2:K2"/>
    <mergeCell ref="L2:N2"/>
    <mergeCell ref="O1:W1"/>
    <mergeCell ref="O2:U2"/>
    <mergeCell ref="V2:W2"/>
  </mergeCells>
  <phoneticPr fontId="2" type="noConversion"/>
  <conditionalFormatting sqref="AD4:AE6">
    <cfRule type="cellIs" dxfId="693" priority="22035" stopIfTrue="1" operator="equal">
      <formula>1</formula>
    </cfRule>
  </conditionalFormatting>
  <conditionalFormatting sqref="D4:AF6">
    <cfRule type="expression" dxfId="692" priority="22036" stopIfTrue="1">
      <formula>"'12월'!$C$7:$AE$255=지자체별!$C$7:$AE$255"</formula>
    </cfRule>
  </conditionalFormatting>
  <conditionalFormatting sqref="K35:K49 D35:H49 O35:U49 X35:AC49 AF35:AF49">
    <cfRule type="cellIs" dxfId="691" priority="2080" stopIfTrue="1" operator="equal">
      <formula>1</formula>
    </cfRule>
  </conditionalFormatting>
  <conditionalFormatting sqref="K35:K49">
    <cfRule type="cellIs" dxfId="690" priority="2079" stopIfTrue="1" operator="equal">
      <formula>1</formula>
    </cfRule>
  </conditionalFormatting>
  <conditionalFormatting sqref="K35:K49">
    <cfRule type="cellIs" dxfId="689" priority="2077" stopIfTrue="1" operator="equal">
      <formula>1</formula>
    </cfRule>
  </conditionalFormatting>
  <conditionalFormatting sqref="K35:K49">
    <cfRule type="cellIs" dxfId="688" priority="2075" stopIfTrue="1" operator="equal">
      <formula>1</formula>
    </cfRule>
  </conditionalFormatting>
  <conditionalFormatting sqref="O35:U49">
    <cfRule type="cellIs" dxfId="687" priority="2073" stopIfTrue="1" operator="equal">
      <formula>1</formula>
    </cfRule>
  </conditionalFormatting>
  <conditionalFormatting sqref="O35:U49">
    <cfRule type="cellIs" dxfId="686" priority="2071" stopIfTrue="1" operator="equal">
      <formula>1</formula>
    </cfRule>
  </conditionalFormatting>
  <conditionalFormatting sqref="X35:AC49">
    <cfRule type="cellIs" dxfId="685" priority="2069" stopIfTrue="1" operator="equal">
      <formula>1</formula>
    </cfRule>
  </conditionalFormatting>
  <conditionalFormatting sqref="X35:AC49">
    <cfRule type="cellIs" dxfId="684" priority="2067" stopIfTrue="1" operator="equal">
      <formula>1</formula>
    </cfRule>
  </conditionalFormatting>
  <conditionalFormatting sqref="X35:AC49">
    <cfRule type="cellIs" dxfId="683" priority="2065" stopIfTrue="1" operator="equal">
      <formula>1</formula>
    </cfRule>
  </conditionalFormatting>
  <conditionalFormatting sqref="AF35:AF49 K35:K49 O35:U49 X35:AC49 D35:H49">
    <cfRule type="expression" dxfId="682" priority="2081" stopIfTrue="1">
      <formula>"'12월'!$C$7:$AE$255=지자체별!$C$7:$AE$255"</formula>
    </cfRule>
  </conditionalFormatting>
  <conditionalFormatting sqref="K35:K49">
    <cfRule type="expression" dxfId="681" priority="2078" stopIfTrue="1">
      <formula>"'12월'!$C$7:$AE$255=지자체별!$C$7:$AE$255"</formula>
    </cfRule>
  </conditionalFormatting>
  <conditionalFormatting sqref="K35:K49">
    <cfRule type="expression" dxfId="680" priority="2076" stopIfTrue="1">
      <formula>"'12월'!$C$7:$AE$255=지자체별!$C$7:$AE$255"</formula>
    </cfRule>
  </conditionalFormatting>
  <conditionalFormatting sqref="K35:K49">
    <cfRule type="expression" dxfId="679" priority="2074" stopIfTrue="1">
      <formula>"'12월'!$C$7:$AE$255=지자체별!$C$7:$AE$255"</formula>
    </cfRule>
  </conditionalFormatting>
  <conditionalFormatting sqref="O35:U49">
    <cfRule type="expression" dxfId="678" priority="2072" stopIfTrue="1">
      <formula>"'12월'!$C$7:$AE$255=지자체별!$C$7:$AE$255"</formula>
    </cfRule>
  </conditionalFormatting>
  <conditionalFormatting sqref="O35:U49">
    <cfRule type="expression" dxfId="677" priority="2070" stopIfTrue="1">
      <formula>"'12월'!$C$7:$AE$255=지자체별!$C$7:$AE$255"</formula>
    </cfRule>
  </conditionalFormatting>
  <conditionalFormatting sqref="X35:AC49">
    <cfRule type="expression" dxfId="676" priority="2068" stopIfTrue="1">
      <formula>"'12월'!$C$7:$AE$255=지자체별!$C$7:$AE$255"</formula>
    </cfRule>
  </conditionalFormatting>
  <conditionalFormatting sqref="X35:AC49">
    <cfRule type="expression" dxfId="675" priority="2066" stopIfTrue="1">
      <formula>"'12월'!$C$7:$AE$255=지자체별!$C$7:$AE$255"</formula>
    </cfRule>
  </conditionalFormatting>
  <conditionalFormatting sqref="X35:AC49">
    <cfRule type="expression" dxfId="674" priority="2064" stopIfTrue="1">
      <formula>"'12월'!$C$7:$AE$255=지자체별!$C$7:$AE$255"</formula>
    </cfRule>
  </conditionalFormatting>
  <conditionalFormatting sqref="C34 I35:I49 L35:N49 V35:W49 AD35:AE49">
    <cfRule type="cellIs" dxfId="673" priority="2057" stopIfTrue="1" operator="equal">
      <formula>1</formula>
    </cfRule>
  </conditionalFormatting>
  <conditionalFormatting sqref="I35:I49">
    <cfRule type="expression" dxfId="672" priority="2058" stopIfTrue="1">
      <formula>"'12월'!$C$7:$AE$255=지자체별!$C$7:$AE$255"</formula>
    </cfRule>
  </conditionalFormatting>
  <conditionalFormatting sqref="I35:I49 L35:N49 V35:W49 AD35:AE49">
    <cfRule type="cellIs" dxfId="671" priority="2060" stopIfTrue="1" operator="equal">
      <formula>1</formula>
    </cfRule>
  </conditionalFormatting>
  <conditionalFormatting sqref="I35:I49">
    <cfRule type="expression" dxfId="670" priority="2061" stopIfTrue="1">
      <formula>"'12월'!$C$7:$AE$255=지자체별!$C$7:$AE$255"</formula>
    </cfRule>
  </conditionalFormatting>
  <conditionalFormatting sqref="C51">
    <cfRule type="cellIs" dxfId="669" priority="2044" stopIfTrue="1" operator="equal">
      <formula>1</formula>
    </cfRule>
  </conditionalFormatting>
  <conditionalFormatting sqref="D33:AF33">
    <cfRule type="cellIs" dxfId="668" priority="1303" stopIfTrue="1" operator="equal">
      <formula>1</formula>
    </cfRule>
  </conditionalFormatting>
  <conditionalFormatting sqref="J33">
    <cfRule type="cellIs" dxfId="667" priority="1304" stopIfTrue="1" operator="equal">
      <formula>1</formula>
    </cfRule>
  </conditionalFormatting>
  <conditionalFormatting sqref="I51 K51:AF51">
    <cfRule type="cellIs" dxfId="666" priority="1240" stopIfTrue="1" operator="equal">
      <formula>1</formula>
    </cfRule>
  </conditionalFormatting>
  <conditionalFormatting sqref="I34:I49 K34:AF49">
    <cfRule type="cellIs" dxfId="665" priority="1252" stopIfTrue="1" operator="equal">
      <formula>1</formula>
    </cfRule>
  </conditionalFormatting>
  <conditionalFormatting sqref="O34:U49 AF34:AF49 X34:AC49 K34:K49 I34:I49">
    <cfRule type="expression" dxfId="664" priority="1253" stopIfTrue="1">
      <formula>"'12월'!$C$7:$AE$255=지자체별!$C$7:$AE$255"</formula>
    </cfRule>
  </conditionalFormatting>
  <conditionalFormatting sqref="J51">
    <cfRule type="cellIs" dxfId="663" priority="1235" stopIfTrue="1" operator="equal">
      <formula>1</formula>
    </cfRule>
  </conditionalFormatting>
  <conditionalFormatting sqref="J50">
    <cfRule type="cellIs" dxfId="662" priority="1012" stopIfTrue="1" operator="equal">
      <formula>1</formula>
    </cfRule>
  </conditionalFormatting>
  <conditionalFormatting sqref="J169">
    <cfRule type="cellIs" dxfId="661" priority="922" stopIfTrue="1" operator="equal">
      <formula>1</formula>
    </cfRule>
  </conditionalFormatting>
  <conditionalFormatting sqref="C33:AF33">
    <cfRule type="cellIs" dxfId="660" priority="1302" stopIfTrue="1" operator="equal">
      <formula>1</formula>
    </cfRule>
  </conditionalFormatting>
  <conditionalFormatting sqref="C231 F231:AF231">
    <cfRule type="cellIs" dxfId="659" priority="875" stopIfTrue="1" operator="equal">
      <formula>1</formula>
    </cfRule>
  </conditionalFormatting>
  <conditionalFormatting sqref="F231:AF231">
    <cfRule type="cellIs" dxfId="658" priority="876" stopIfTrue="1" operator="equal">
      <formula>1</formula>
    </cfRule>
  </conditionalFormatting>
  <conditionalFormatting sqref="J231">
    <cfRule type="cellIs" dxfId="657" priority="877" stopIfTrue="1" operator="equal">
      <formula>1</formula>
    </cfRule>
  </conditionalFormatting>
  <conditionalFormatting sqref="I34:I49 K34:AF49">
    <cfRule type="cellIs" dxfId="656" priority="1249" stopIfTrue="1" operator="equal">
      <formula>1</formula>
    </cfRule>
  </conditionalFormatting>
  <conditionalFormatting sqref="O34:U49 AF34:AF49 X34:AC49 K34:K49 I34:I49">
    <cfRule type="expression" dxfId="655" priority="1250" stopIfTrue="1">
      <formula>"'12월'!$C$7:$AE$255=지자체별!$C$7:$AE$255"</formula>
    </cfRule>
  </conditionalFormatting>
  <conditionalFormatting sqref="D34:H49">
    <cfRule type="expression" dxfId="654" priority="1251" stopIfTrue="1">
      <formula>"'12월'!$C$7:$AE$255=지자체별!$C$7:$AE$255"</formula>
    </cfRule>
  </conditionalFormatting>
  <conditionalFormatting sqref="D34:H49">
    <cfRule type="expression" dxfId="653" priority="1254" stopIfTrue="1">
      <formula>"'12월'!$C$7:$AE$255=지자체별!$C$7:$AE$255"</formula>
    </cfRule>
  </conditionalFormatting>
  <conditionalFormatting sqref="J34:J49">
    <cfRule type="cellIs" dxfId="652" priority="1245" stopIfTrue="1" operator="equal">
      <formula>1</formula>
    </cfRule>
  </conditionalFormatting>
  <conditionalFormatting sqref="J34:J49">
    <cfRule type="expression" dxfId="651" priority="1246" stopIfTrue="1">
      <formula>"'12월'!$C$7:$AE$255=지자체별!$C$7:$AE$255"</formula>
    </cfRule>
  </conditionalFormatting>
  <conditionalFormatting sqref="J34:J49">
    <cfRule type="cellIs" dxfId="650" priority="1247" stopIfTrue="1" operator="equal">
      <formula>1</formula>
    </cfRule>
  </conditionalFormatting>
  <conditionalFormatting sqref="J34:J49">
    <cfRule type="expression" dxfId="649" priority="1248" stopIfTrue="1">
      <formula>"'12월'!$C$7:$AE$255=지자체별!$C$7:$AE$255"</formula>
    </cfRule>
  </conditionalFormatting>
  <conditionalFormatting sqref="L34:L49">
    <cfRule type="expression" dxfId="648" priority="1243" stopIfTrue="1">
      <formula>"'12월'!$C$7:$AE$255=지자체별!$C$7:$AE$255"</formula>
    </cfRule>
  </conditionalFormatting>
  <conditionalFormatting sqref="L34:L49">
    <cfRule type="expression" dxfId="647" priority="1244" stopIfTrue="1">
      <formula>"'12월'!$C$7:$AE$255=지자체별!$C$7:$AE$255"</formula>
    </cfRule>
  </conditionalFormatting>
  <conditionalFormatting sqref="I51 K51:AF51">
    <cfRule type="cellIs" dxfId="646" priority="1237" stopIfTrue="1" operator="equal">
      <formula>1</formula>
    </cfRule>
  </conditionalFormatting>
  <conditionalFormatting sqref="O51:U51 AF51 X51:AC51 K51 I51">
    <cfRule type="expression" dxfId="645" priority="1238" stopIfTrue="1">
      <formula>"'12월'!$C$7:$AE$255=지자체별!$C$7:$AE$255"</formula>
    </cfRule>
  </conditionalFormatting>
  <conditionalFormatting sqref="D51:H51">
    <cfRule type="expression" dxfId="644" priority="1239" stopIfTrue="1">
      <formula>"'12월'!$C$7:$AE$255=지자체별!$C$7:$AE$255"</formula>
    </cfRule>
  </conditionalFormatting>
  <conditionalFormatting sqref="O51:U51 AF51 X51:AC51 K51 I51">
    <cfRule type="expression" dxfId="643" priority="1241" stopIfTrue="1">
      <formula>"'12월'!$C$7:$AE$255=지자체별!$C$7:$AE$255"</formula>
    </cfRule>
  </conditionalFormatting>
  <conditionalFormatting sqref="D51:H51">
    <cfRule type="expression" dxfId="642" priority="1242" stopIfTrue="1">
      <formula>"'12월'!$C$7:$AE$255=지자체별!$C$7:$AE$255"</formula>
    </cfRule>
  </conditionalFormatting>
  <conditionalFormatting sqref="J51">
    <cfRule type="cellIs" dxfId="641" priority="1233" stopIfTrue="1" operator="equal">
      <formula>1</formula>
    </cfRule>
  </conditionalFormatting>
  <conditionalFormatting sqref="J51">
    <cfRule type="expression" dxfId="640" priority="1234" stopIfTrue="1">
      <formula>"'12월'!$C$7:$AE$255=지자체별!$C$7:$AE$255"</formula>
    </cfRule>
  </conditionalFormatting>
  <conditionalFormatting sqref="J51">
    <cfRule type="expression" dxfId="639" priority="1236" stopIfTrue="1">
      <formula>"'12월'!$C$7:$AE$255=지자체별!$C$7:$AE$255"</formula>
    </cfRule>
  </conditionalFormatting>
  <conditionalFormatting sqref="L51">
    <cfRule type="expression" dxfId="638" priority="1231" stopIfTrue="1">
      <formula>"'12월'!$C$7:$AE$255=지자체별!$C$7:$AE$255"</formula>
    </cfRule>
  </conditionalFormatting>
  <conditionalFormatting sqref="L51">
    <cfRule type="expression" dxfId="637" priority="1232" stopIfTrue="1">
      <formula>"'12월'!$C$7:$AE$255=지자체별!$C$7:$AE$255"</formula>
    </cfRule>
  </conditionalFormatting>
  <conditionalFormatting sqref="C141 F141:AF141">
    <cfRule type="cellIs" dxfId="636" priority="950" stopIfTrue="1" operator="equal">
      <formula>1</formula>
    </cfRule>
  </conditionalFormatting>
  <conditionalFormatting sqref="J141">
    <cfRule type="cellIs" dxfId="635" priority="952" stopIfTrue="1" operator="equal">
      <formula>1</formula>
    </cfRule>
  </conditionalFormatting>
  <conditionalFormatting sqref="J122">
    <cfRule type="cellIs" dxfId="634" priority="967" stopIfTrue="1" operator="equal">
      <formula>1</formula>
    </cfRule>
  </conditionalFormatting>
  <conditionalFormatting sqref="C122 F122:AF122">
    <cfRule type="cellIs" dxfId="633" priority="965" stopIfTrue="1" operator="equal">
      <formula>1</formula>
    </cfRule>
  </conditionalFormatting>
  <conditionalFormatting sqref="F141:AF141">
    <cfRule type="cellIs" dxfId="632" priority="951" stopIfTrue="1" operator="equal">
      <formula>1</formula>
    </cfRule>
  </conditionalFormatting>
  <conditionalFormatting sqref="J153">
    <cfRule type="cellIs" dxfId="631" priority="937" stopIfTrue="1" operator="equal">
      <formula>1</formula>
    </cfRule>
  </conditionalFormatting>
  <conditionalFormatting sqref="J68:J69">
    <cfRule type="cellIs" dxfId="630" priority="623" stopIfTrue="1" operator="equal">
      <formula>1</formula>
    </cfRule>
  </conditionalFormatting>
  <conditionalFormatting sqref="J61:J67">
    <cfRule type="cellIs" dxfId="629" priority="638" stopIfTrue="1" operator="equal">
      <formula>1</formula>
    </cfRule>
  </conditionalFormatting>
  <conditionalFormatting sqref="J250">
    <cfRule type="cellIs" dxfId="628" priority="862" stopIfTrue="1" operator="equal">
      <formula>1</formula>
    </cfRule>
  </conditionalFormatting>
  <conditionalFormatting sqref="I61:I67 K61:AF67">
    <cfRule type="cellIs" dxfId="627" priority="640" stopIfTrue="1" operator="equal">
      <formula>1</formula>
    </cfRule>
  </conditionalFormatting>
  <conditionalFormatting sqref="J60">
    <cfRule type="cellIs" dxfId="626" priority="652" stopIfTrue="1" operator="equal">
      <formula>1</formula>
    </cfRule>
  </conditionalFormatting>
  <conditionalFormatting sqref="J31:J32">
    <cfRule type="cellIs" dxfId="625" priority="665" stopIfTrue="1" operator="equal">
      <formula>1</formula>
    </cfRule>
  </conditionalFormatting>
  <conditionalFormatting sqref="C60">
    <cfRule type="cellIs" dxfId="624" priority="662" stopIfTrue="1" operator="equal">
      <formula>1</formula>
    </cfRule>
  </conditionalFormatting>
  <conditionalFormatting sqref="J52:J58">
    <cfRule type="cellIs" dxfId="623" priority="679" stopIfTrue="1" operator="equal">
      <formula>1</formula>
    </cfRule>
  </conditionalFormatting>
  <conditionalFormatting sqref="L52:L58">
    <cfRule type="expression" dxfId="622" priority="676" stopIfTrue="1">
      <formula>"'12월'!$C$7:$AE$255=지자체별!$C$7:$AE$255"</formula>
    </cfRule>
  </conditionalFormatting>
  <conditionalFormatting sqref="O61:U67 AF61:AF67 X61:AC67 K61:K67 I61:I67">
    <cfRule type="expression" dxfId="621" priority="641" stopIfTrue="1">
      <formula>"'12월'!$C$7:$AE$255=지자체별!$C$7:$AE$255"</formula>
    </cfRule>
  </conditionalFormatting>
  <conditionalFormatting sqref="K9:K22 D9:H22 O9:U22 X9:AC22 AF9:AF22">
    <cfRule type="cellIs" dxfId="620" priority="619" stopIfTrue="1" operator="equal">
      <formula>1</formula>
    </cfRule>
  </conditionalFormatting>
  <conditionalFormatting sqref="AF9:AF22 K9:K22 O9:U22 X9:AC22 D9:H22">
    <cfRule type="expression" dxfId="619" priority="620" stopIfTrue="1">
      <formula>"'12월'!$C$7:$AE$255=지자체별!$C$7:$AE$255"</formula>
    </cfRule>
  </conditionalFormatting>
  <conditionalFormatting sqref="K9:K22 K31:K34">
    <cfRule type="expression" dxfId="618" priority="615" stopIfTrue="1">
      <formula>"'12월'!$C$7:$AE$255=지자체별!$C$7:$AE$255"</formula>
    </cfRule>
  </conditionalFormatting>
  <conditionalFormatting sqref="O23:U32 AF23:AF32 X23:AC32 K23:K32 I23:I32">
    <cfRule type="expression" dxfId="617" priority="560" stopIfTrue="1">
      <formula>"'12월'!$C$7:$AE$255=지자체별!$C$7:$AE$255"</formula>
    </cfRule>
  </conditionalFormatting>
  <conditionalFormatting sqref="X24:AC32">
    <cfRule type="cellIs" dxfId="616" priority="570" stopIfTrue="1" operator="equal">
      <formula>1</formula>
    </cfRule>
  </conditionalFormatting>
  <conditionalFormatting sqref="X24:AC32">
    <cfRule type="expression" dxfId="615" priority="571" stopIfTrue="1">
      <formula>"'12월'!$C$7:$AE$255=지자체별!$C$7:$AE$255"</formula>
    </cfRule>
  </conditionalFormatting>
  <conditionalFormatting sqref="J52:J58">
    <cfRule type="expression" dxfId="614" priority="680" stopIfTrue="1">
      <formula>"'12월'!$C$7:$AE$255=지자체별!$C$7:$AE$255"</formula>
    </cfRule>
  </conditionalFormatting>
  <conditionalFormatting sqref="I60 K60:AF60">
    <cfRule type="cellIs" dxfId="613" priority="659" stopIfTrue="1" operator="equal">
      <formula>1</formula>
    </cfRule>
  </conditionalFormatting>
  <conditionalFormatting sqref="J52:J58">
    <cfRule type="cellIs" dxfId="612" priority="677" stopIfTrue="1" operator="equal">
      <formula>1</formula>
    </cfRule>
  </conditionalFormatting>
  <conditionalFormatting sqref="J52:J58">
    <cfRule type="expression" dxfId="611" priority="678" stopIfTrue="1">
      <formula>"'12월'!$C$7:$AE$255=지자체별!$C$7:$AE$255"</formula>
    </cfRule>
  </conditionalFormatting>
  <conditionalFormatting sqref="O31:U32 AF31:AF32 X31:AC32 K31:K32 I31:I32">
    <cfRule type="expression" dxfId="610" priority="673" stopIfTrue="1">
      <formula>"'12월'!$C$7:$AE$255=지자체별!$C$7:$AE$255"</formula>
    </cfRule>
  </conditionalFormatting>
  <conditionalFormatting sqref="L60">
    <cfRule type="expression" dxfId="609" priority="650" stopIfTrue="1">
      <formula>"'12월'!$C$7:$AE$255=지자체별!$C$7:$AE$255"</formula>
    </cfRule>
  </conditionalFormatting>
  <conditionalFormatting sqref="C7:AF7">
    <cfRule type="cellIs" dxfId="608" priority="1013" stopIfTrue="1" operator="equal">
      <formula>1</formula>
    </cfRule>
  </conditionalFormatting>
  <conditionalFormatting sqref="D7:AF7">
    <cfRule type="cellIs" dxfId="607" priority="1014" stopIfTrue="1" operator="equal">
      <formula>1</formula>
    </cfRule>
  </conditionalFormatting>
  <conditionalFormatting sqref="J7">
    <cfRule type="cellIs" dxfId="606" priority="1015" stopIfTrue="1" operator="equal">
      <formula>1</formula>
    </cfRule>
  </conditionalFormatting>
  <conditionalFormatting sqref="C50:AF50">
    <cfRule type="cellIs" dxfId="605" priority="1010" stopIfTrue="1" operator="equal">
      <formula>1</formula>
    </cfRule>
  </conditionalFormatting>
  <conditionalFormatting sqref="D50:AF50">
    <cfRule type="cellIs" dxfId="604" priority="1011" stopIfTrue="1" operator="equal">
      <formula>1</formula>
    </cfRule>
  </conditionalFormatting>
  <conditionalFormatting sqref="C82 F82:AF82">
    <cfRule type="cellIs" dxfId="603" priority="998" stopIfTrue="1" operator="equal">
      <formula>1</formula>
    </cfRule>
  </conditionalFormatting>
  <conditionalFormatting sqref="F82:AF82">
    <cfRule type="cellIs" dxfId="602" priority="999" stopIfTrue="1" operator="equal">
      <formula>1</formula>
    </cfRule>
  </conditionalFormatting>
  <conditionalFormatting sqref="J82">
    <cfRule type="cellIs" dxfId="601" priority="1000" stopIfTrue="1" operator="equal">
      <formula>1</formula>
    </cfRule>
  </conditionalFormatting>
  <conditionalFormatting sqref="C88:AF88">
    <cfRule type="cellIs" dxfId="600" priority="995" stopIfTrue="1" operator="equal">
      <formula>1</formula>
    </cfRule>
  </conditionalFormatting>
  <conditionalFormatting sqref="D88:AF88">
    <cfRule type="cellIs" dxfId="599" priority="996" stopIfTrue="1" operator="equal">
      <formula>1</formula>
    </cfRule>
  </conditionalFormatting>
  <conditionalFormatting sqref="J88">
    <cfRule type="cellIs" dxfId="598" priority="997" stopIfTrue="1" operator="equal">
      <formula>1</formula>
    </cfRule>
  </conditionalFormatting>
  <conditionalFormatting sqref="D91:E91">
    <cfRule type="expression" dxfId="597" priority="991" stopIfTrue="1">
      <formula>"'12월'!$C$7:$AE$255=지자체별!$C$7:$AE$255"</formula>
    </cfRule>
  </conditionalFormatting>
  <conditionalFormatting sqref="D91:E91">
    <cfRule type="expression" dxfId="596" priority="994" stopIfTrue="1">
      <formula>"'12월'!$C$7:$AE$255=지자체별!$C$7:$AE$255"</formula>
    </cfRule>
  </conditionalFormatting>
  <conditionalFormatting sqref="C90:AF90">
    <cfRule type="cellIs" dxfId="595" priority="980" stopIfTrue="1" operator="equal">
      <formula>1</formula>
    </cfRule>
  </conditionalFormatting>
  <conditionalFormatting sqref="D90:AF90">
    <cfRule type="cellIs" dxfId="594" priority="981" stopIfTrue="1" operator="equal">
      <formula>1</formula>
    </cfRule>
  </conditionalFormatting>
  <conditionalFormatting sqref="J90">
    <cfRule type="cellIs" dxfId="593" priority="982" stopIfTrue="1" operator="equal">
      <formula>1</formula>
    </cfRule>
  </conditionalFormatting>
  <conditionalFormatting sqref="D123:E123">
    <cfRule type="expression" dxfId="592" priority="976" stopIfTrue="1">
      <formula>"'12월'!$C$7:$AE$255=지자체별!$C$7:$AE$255"</formula>
    </cfRule>
  </conditionalFormatting>
  <conditionalFormatting sqref="D123:E123">
    <cfRule type="expression" dxfId="591" priority="979" stopIfTrue="1">
      <formula>"'12월'!$C$7:$AE$255=지자체별!$C$7:$AE$255"</formula>
    </cfRule>
  </conditionalFormatting>
  <conditionalFormatting sqref="F122:AF122">
    <cfRule type="cellIs" dxfId="590" priority="966" stopIfTrue="1" operator="equal">
      <formula>1</formula>
    </cfRule>
  </conditionalFormatting>
  <conditionalFormatting sqref="D142:E142">
    <cfRule type="expression" dxfId="589" priority="961" stopIfTrue="1">
      <formula>"'12월'!$C$7:$AE$255=지자체별!$C$7:$AE$255"</formula>
    </cfRule>
  </conditionalFormatting>
  <conditionalFormatting sqref="D142:E142">
    <cfRule type="expression" dxfId="588" priority="964" stopIfTrue="1">
      <formula>"'12월'!$C$7:$AE$255=지자체별!$C$7:$AE$255"</formula>
    </cfRule>
  </conditionalFormatting>
  <conditionalFormatting sqref="C153 F153:AF153">
    <cfRule type="cellIs" dxfId="587" priority="935" stopIfTrue="1" operator="equal">
      <formula>1</formula>
    </cfRule>
  </conditionalFormatting>
  <conditionalFormatting sqref="D154:E154">
    <cfRule type="expression" dxfId="586" priority="946" stopIfTrue="1">
      <formula>"'12월'!$C$7:$AE$255=지자체별!$C$7:$AE$255"</formula>
    </cfRule>
  </conditionalFormatting>
  <conditionalFormatting sqref="D154:E154">
    <cfRule type="expression" dxfId="585" priority="949" stopIfTrue="1">
      <formula>"'12월'!$C$7:$AE$255=지자체별!$C$7:$AE$255"</formula>
    </cfRule>
  </conditionalFormatting>
  <conditionalFormatting sqref="F153:AF153">
    <cfRule type="cellIs" dxfId="584" priority="936" stopIfTrue="1" operator="equal">
      <formula>1</formula>
    </cfRule>
  </conditionalFormatting>
  <conditionalFormatting sqref="D170:E170">
    <cfRule type="expression" dxfId="583" priority="931" stopIfTrue="1">
      <formula>"'12월'!$C$7:$AE$255=지자체별!$C$7:$AE$255"</formula>
    </cfRule>
  </conditionalFormatting>
  <conditionalFormatting sqref="D170:E170">
    <cfRule type="expression" dxfId="582" priority="934" stopIfTrue="1">
      <formula>"'12월'!$C$7:$AE$255=지자체별!$C$7:$AE$255"</formula>
    </cfRule>
  </conditionalFormatting>
  <conditionalFormatting sqref="C169 F169:AF169">
    <cfRule type="cellIs" dxfId="581" priority="920" stopIfTrue="1" operator="equal">
      <formula>1</formula>
    </cfRule>
  </conditionalFormatting>
  <conditionalFormatting sqref="F169:AF169">
    <cfRule type="cellIs" dxfId="580" priority="921" stopIfTrue="1" operator="equal">
      <formula>1</formula>
    </cfRule>
  </conditionalFormatting>
  <conditionalFormatting sqref="D185:E185">
    <cfRule type="expression" dxfId="579" priority="916" stopIfTrue="1">
      <formula>"'12월'!$C$7:$AE$255=지자체별!$C$7:$AE$255"</formula>
    </cfRule>
  </conditionalFormatting>
  <conditionalFormatting sqref="D185:E185">
    <cfRule type="expression" dxfId="578" priority="919" stopIfTrue="1">
      <formula>"'12월'!$C$7:$AE$255=지자체별!$C$7:$AE$255"</formula>
    </cfRule>
  </conditionalFormatting>
  <conditionalFormatting sqref="C184 F184:AF184">
    <cfRule type="cellIs" dxfId="577" priority="905" stopIfTrue="1" operator="equal">
      <formula>1</formula>
    </cfRule>
  </conditionalFormatting>
  <conditionalFormatting sqref="F184:AF184">
    <cfRule type="cellIs" dxfId="576" priority="906" stopIfTrue="1" operator="equal">
      <formula>1</formula>
    </cfRule>
  </conditionalFormatting>
  <conditionalFormatting sqref="J184">
    <cfRule type="cellIs" dxfId="575" priority="907" stopIfTrue="1" operator="equal">
      <formula>1</formula>
    </cfRule>
  </conditionalFormatting>
  <conditionalFormatting sqref="D208:E208">
    <cfRule type="expression" dxfId="574" priority="901" stopIfTrue="1">
      <formula>"'12월'!$C$7:$AE$255=지자체별!$C$7:$AE$255"</formula>
    </cfRule>
  </conditionalFormatting>
  <conditionalFormatting sqref="D208:E208">
    <cfRule type="expression" dxfId="573" priority="904" stopIfTrue="1">
      <formula>"'12월'!$C$7:$AE$255=지자체별!$C$7:$AE$255"</formula>
    </cfRule>
  </conditionalFormatting>
  <conditionalFormatting sqref="C207 F207:AF207">
    <cfRule type="cellIs" dxfId="572" priority="890" stopIfTrue="1" operator="equal">
      <formula>1</formula>
    </cfRule>
  </conditionalFormatting>
  <conditionalFormatting sqref="F207:AF207">
    <cfRule type="cellIs" dxfId="571" priority="891" stopIfTrue="1" operator="equal">
      <formula>1</formula>
    </cfRule>
  </conditionalFormatting>
  <conditionalFormatting sqref="J207">
    <cfRule type="cellIs" dxfId="570" priority="892" stopIfTrue="1" operator="equal">
      <formula>1</formula>
    </cfRule>
  </conditionalFormatting>
  <conditionalFormatting sqref="D232:E232">
    <cfRule type="expression" dxfId="569" priority="886" stopIfTrue="1">
      <formula>"'12월'!$C$7:$AE$255=지자체별!$C$7:$AE$255"</formula>
    </cfRule>
  </conditionalFormatting>
  <conditionalFormatting sqref="D232:E232">
    <cfRule type="expression" dxfId="568" priority="889" stopIfTrue="1">
      <formula>"'12월'!$C$7:$AE$255=지자체별!$C$7:$AE$255"</formula>
    </cfRule>
  </conditionalFormatting>
  <conditionalFormatting sqref="C250 F250:AF250">
    <cfRule type="cellIs" dxfId="567" priority="860" stopIfTrue="1" operator="equal">
      <formula>1</formula>
    </cfRule>
  </conditionalFormatting>
  <conditionalFormatting sqref="F250:AF250">
    <cfRule type="cellIs" dxfId="566" priority="861" stopIfTrue="1" operator="equal">
      <formula>1</formula>
    </cfRule>
  </conditionalFormatting>
  <conditionalFormatting sqref="D251:E251">
    <cfRule type="expression" dxfId="565" priority="871" stopIfTrue="1">
      <formula>"'12월'!$C$7:$AE$255=지자체별!$C$7:$AE$255"</formula>
    </cfRule>
  </conditionalFormatting>
  <conditionalFormatting sqref="D251:E251">
    <cfRule type="expression" dxfId="564" priority="874" stopIfTrue="1">
      <formula>"'12월'!$C$7:$AE$255=지자체별!$C$7:$AE$255"</formula>
    </cfRule>
  </conditionalFormatting>
  <conditionalFormatting sqref="D252:E252">
    <cfRule type="expression" dxfId="563" priority="856" stopIfTrue="1">
      <formula>"'12월'!$C$7:$AE$255=지자체별!$C$7:$AE$255"</formula>
    </cfRule>
  </conditionalFormatting>
  <conditionalFormatting sqref="D252:E252">
    <cfRule type="expression" dxfId="562" priority="859" stopIfTrue="1">
      <formula>"'12월'!$C$7:$AE$255=지자체별!$C$7:$AE$255"</formula>
    </cfRule>
  </conditionalFormatting>
  <conditionalFormatting sqref="L251:L252">
    <cfRule type="expression" dxfId="561" priority="249" stopIfTrue="1">
      <formula>"'12월'!$C$7:$AE$255=지자체별!$C$7:$AE$255"</formula>
    </cfRule>
  </conditionalFormatting>
  <conditionalFormatting sqref="D169:E169">
    <cfRule type="cellIs" dxfId="560" priority="486" stopIfTrue="1" operator="equal">
      <formula>1</formula>
    </cfRule>
  </conditionalFormatting>
  <conditionalFormatting sqref="D231:E231">
    <cfRule type="cellIs" dxfId="559" priority="479" stopIfTrue="1" operator="equal">
      <formula>1</formula>
    </cfRule>
  </conditionalFormatting>
  <conditionalFormatting sqref="K251:K252">
    <cfRule type="cellIs" dxfId="558" priority="246" stopIfTrue="1" operator="equal">
      <formula>1</formula>
    </cfRule>
  </conditionalFormatting>
  <conditionalFormatting sqref="K251:K252">
    <cfRule type="expression" dxfId="557" priority="247" stopIfTrue="1">
      <formula>"'12월'!$C$7:$AE$255=지자체별!$C$7:$AE$255"</formula>
    </cfRule>
  </conditionalFormatting>
  <conditionalFormatting sqref="D233:E235 D237:E249">
    <cfRule type="expression" dxfId="556" priority="832" stopIfTrue="1">
      <formula>"'12월'!$C$7:$AE$255=지자체별!$C$7:$AE$255"</formula>
    </cfRule>
  </conditionalFormatting>
  <conditionalFormatting sqref="D233:E235 D237:E249">
    <cfRule type="expression" dxfId="555" priority="835" stopIfTrue="1">
      <formula>"'12월'!$C$7:$AE$255=지자체별!$C$7:$AE$255"</formula>
    </cfRule>
  </conditionalFormatting>
  <conditionalFormatting sqref="D209:E230">
    <cfRule type="expression" dxfId="554" priority="820" stopIfTrue="1">
      <formula>"'12월'!$C$7:$AE$255=지자체별!$C$7:$AE$255"</formula>
    </cfRule>
  </conditionalFormatting>
  <conditionalFormatting sqref="D209:E230">
    <cfRule type="expression" dxfId="553" priority="823" stopIfTrue="1">
      <formula>"'12월'!$C$7:$AE$255=지자체별!$C$7:$AE$255"</formula>
    </cfRule>
  </conditionalFormatting>
  <conditionalFormatting sqref="D186:E206">
    <cfRule type="expression" dxfId="552" priority="808" stopIfTrue="1">
      <formula>"'12월'!$C$7:$AE$255=지자체별!$C$7:$AE$255"</formula>
    </cfRule>
  </conditionalFormatting>
  <conditionalFormatting sqref="D186:E206">
    <cfRule type="expression" dxfId="551" priority="811" stopIfTrue="1">
      <formula>"'12월'!$C$7:$AE$255=지자체별!$C$7:$AE$255"</formula>
    </cfRule>
  </conditionalFormatting>
  <conditionalFormatting sqref="D171:E183">
    <cfRule type="expression" dxfId="550" priority="796" stopIfTrue="1">
      <formula>"'12월'!$C$7:$AE$255=지자체별!$C$7:$AE$255"</formula>
    </cfRule>
  </conditionalFormatting>
  <conditionalFormatting sqref="D171:E183">
    <cfRule type="expression" dxfId="549" priority="799" stopIfTrue="1">
      <formula>"'12월'!$C$7:$AE$255=지자체별!$C$7:$AE$255"</formula>
    </cfRule>
  </conditionalFormatting>
  <conditionalFormatting sqref="I31:I32 K31:AF32">
    <cfRule type="cellIs" dxfId="548" priority="672" stopIfTrue="1" operator="equal">
      <formula>1</formula>
    </cfRule>
  </conditionalFormatting>
  <conditionalFormatting sqref="D155:E168">
    <cfRule type="expression" dxfId="547" priority="784" stopIfTrue="1">
      <formula>"'12월'!$C$7:$AE$255=지자체별!$C$7:$AE$255"</formula>
    </cfRule>
  </conditionalFormatting>
  <conditionalFormatting sqref="D155:E168">
    <cfRule type="expression" dxfId="546" priority="787" stopIfTrue="1">
      <formula>"'12월'!$C$7:$AE$255=지자체별!$C$7:$AE$255"</formula>
    </cfRule>
  </conditionalFormatting>
  <conditionalFormatting sqref="J61:J67">
    <cfRule type="expression" dxfId="545" priority="639" stopIfTrue="1">
      <formula>"'12월'!$C$7:$AE$255=지자체별!$C$7:$AE$255"</formula>
    </cfRule>
  </conditionalFormatting>
  <conditionalFormatting sqref="J31:J32">
    <cfRule type="expression" dxfId="544" priority="666" stopIfTrue="1">
      <formula>"'12월'!$C$7:$AE$255=지자체별!$C$7:$AE$255"</formula>
    </cfRule>
  </conditionalFormatting>
  <conditionalFormatting sqref="D143:E152">
    <cfRule type="expression" dxfId="543" priority="772" stopIfTrue="1">
      <formula>"'12월'!$C$7:$AE$255=지자체별!$C$7:$AE$255"</formula>
    </cfRule>
  </conditionalFormatting>
  <conditionalFormatting sqref="C59:AF59">
    <cfRule type="cellIs" dxfId="542" priority="647" stopIfTrue="1" operator="equal">
      <formula>1</formula>
    </cfRule>
  </conditionalFormatting>
  <conditionalFormatting sqref="D143:E152">
    <cfRule type="expression" dxfId="541" priority="775" stopIfTrue="1">
      <formula>"'12월'!$C$7:$AE$255=지자체별!$C$7:$AE$255"</formula>
    </cfRule>
  </conditionalFormatting>
  <conditionalFormatting sqref="K9:K22 K31:K34">
    <cfRule type="cellIs" dxfId="540" priority="616" stopIfTrue="1" operator="equal">
      <formula>1</formula>
    </cfRule>
  </conditionalFormatting>
  <conditionalFormatting sqref="K9:K22 K31:K34">
    <cfRule type="expression" dxfId="539" priority="617" stopIfTrue="1">
      <formula>"'12월'!$C$7:$AE$255=지자체별!$C$7:$AE$255"</formula>
    </cfRule>
  </conditionalFormatting>
  <conditionalFormatting sqref="D124:E140">
    <cfRule type="expression" dxfId="538" priority="760" stopIfTrue="1">
      <formula>"'12월'!$C$7:$AE$255=지자체별!$C$7:$AE$255"</formula>
    </cfRule>
  </conditionalFormatting>
  <conditionalFormatting sqref="D124:E140">
    <cfRule type="expression" dxfId="537" priority="763" stopIfTrue="1">
      <formula>"'12월'!$C$7:$AE$255=지자체별!$C$7:$AE$255"</formula>
    </cfRule>
  </conditionalFormatting>
  <conditionalFormatting sqref="O9:U22 O31:U34">
    <cfRule type="cellIs" dxfId="536" priority="612" stopIfTrue="1" operator="equal">
      <formula>1</formula>
    </cfRule>
  </conditionalFormatting>
  <conditionalFormatting sqref="K9:K22 K31:K34">
    <cfRule type="expression" dxfId="535" priority="613" stopIfTrue="1">
      <formula>"'12월'!$C$7:$AE$255=지자체별!$C$7:$AE$255"</formula>
    </cfRule>
  </conditionalFormatting>
  <conditionalFormatting sqref="K9:K22 K31:K34">
    <cfRule type="cellIs" dxfId="534" priority="614" stopIfTrue="1" operator="equal">
      <formula>1</formula>
    </cfRule>
  </conditionalFormatting>
  <conditionalFormatting sqref="O9:U22 O31:U34">
    <cfRule type="expression" dxfId="533" priority="611" stopIfTrue="1">
      <formula>"'12월'!$C$7:$AE$255=지자체별!$C$7:$AE$255"</formula>
    </cfRule>
  </conditionalFormatting>
  <conditionalFormatting sqref="D92:E121">
    <cfRule type="expression" dxfId="532" priority="748" stopIfTrue="1">
      <formula>"'12월'!$C$7:$AE$255=지자체별!$C$7:$AE$255"</formula>
    </cfRule>
  </conditionalFormatting>
  <conditionalFormatting sqref="J8:J22">
    <cfRule type="cellIs" dxfId="531" priority="591" stopIfTrue="1" operator="equal">
      <formula>1</formula>
    </cfRule>
  </conditionalFormatting>
  <conditionalFormatting sqref="J8:J22">
    <cfRule type="expression" dxfId="530" priority="592" stopIfTrue="1">
      <formula>"'12월'!$C$7:$AE$255=지자체별!$C$7:$AE$255"</formula>
    </cfRule>
  </conditionalFormatting>
  <conditionalFormatting sqref="D92:E121">
    <cfRule type="expression" dxfId="529" priority="751" stopIfTrue="1">
      <formula>"'12월'!$C$7:$AE$255=지자체별!$C$7:$AE$255"</formula>
    </cfRule>
  </conditionalFormatting>
  <conditionalFormatting sqref="X24:AC32">
    <cfRule type="cellIs" dxfId="528" priority="572" stopIfTrue="1" operator="equal">
      <formula>1</formula>
    </cfRule>
  </conditionalFormatting>
  <conditionalFormatting sqref="X24:AC32">
    <cfRule type="expression" dxfId="527" priority="573" stopIfTrue="1">
      <formula>"'12월'!$C$7:$AE$255=지자체별!$C$7:$AE$255"</formula>
    </cfRule>
  </conditionalFormatting>
  <conditionalFormatting sqref="D82:E82">
    <cfRule type="cellIs" dxfId="526" priority="494" stopIfTrue="1" operator="equal">
      <formula>1</formula>
    </cfRule>
  </conditionalFormatting>
  <conditionalFormatting sqref="C31:C32 I31:I32 K31:AF32">
    <cfRule type="cellIs" dxfId="525" priority="669" stopIfTrue="1" operator="equal">
      <formula>1</formula>
    </cfRule>
  </conditionalFormatting>
  <conditionalFormatting sqref="O31:U32 AF31:AF32 X31:AC32 K31:K32 I31:I32">
    <cfRule type="expression" dxfId="524" priority="670" stopIfTrue="1">
      <formula>"'12월'!$C$7:$AE$255=지자체별!$C$7:$AE$255"</formula>
    </cfRule>
  </conditionalFormatting>
  <conditionalFormatting sqref="C52:C58">
    <cfRule type="cellIs" dxfId="523" priority="687" stopIfTrue="1" operator="equal">
      <formula>1</formula>
    </cfRule>
  </conditionalFormatting>
  <conditionalFormatting sqref="J31:J32">
    <cfRule type="expression" dxfId="522" priority="668" stopIfTrue="1">
      <formula>"'12월'!$C$7:$AE$255=지자체별!$C$7:$AE$255"</formula>
    </cfRule>
  </conditionalFormatting>
  <conditionalFormatting sqref="L60">
    <cfRule type="expression" dxfId="521" priority="651" stopIfTrue="1">
      <formula>"'12월'!$C$7:$AE$255=지자체별!$C$7:$AE$255"</formula>
    </cfRule>
  </conditionalFormatting>
  <conditionalFormatting sqref="I61:I67 K61:AF67">
    <cfRule type="cellIs" dxfId="520" priority="643" stopIfTrue="1" operator="equal">
      <formula>1</formula>
    </cfRule>
  </conditionalFormatting>
  <conditionalFormatting sqref="O61:U67 AF61:AF67 X61:AC67 K61:K67 I61:I67">
    <cfRule type="expression" dxfId="519" priority="644" stopIfTrue="1">
      <formula>"'12월'!$C$7:$AE$255=지자체별!$C$7:$AE$255"</formula>
    </cfRule>
  </conditionalFormatting>
  <conditionalFormatting sqref="J68:J69">
    <cfRule type="expression" dxfId="518" priority="626" stopIfTrue="1">
      <formula>"'12월'!$C$7:$AE$255=지자체별!$C$7:$AE$255"</formula>
    </cfRule>
  </conditionalFormatting>
  <conditionalFormatting sqref="I23:I32 K23:AF32">
    <cfRule type="cellIs" dxfId="517" priority="559" stopIfTrue="1" operator="equal">
      <formula>1</formula>
    </cfRule>
  </conditionalFormatting>
  <conditionalFormatting sqref="C70:AF70">
    <cfRule type="cellIs" dxfId="516" priority="537" stopIfTrue="1" operator="equal">
      <formula>1</formula>
    </cfRule>
  </conditionalFormatting>
  <conditionalFormatting sqref="L23:L32">
    <cfRule type="expression" dxfId="515" priority="554" stopIfTrue="1">
      <formula>"'12월'!$C$7:$AE$255=지자체별!$C$7:$AE$255"</formula>
    </cfRule>
  </conditionalFormatting>
  <conditionalFormatting sqref="L71">
    <cfRule type="expression" dxfId="514" priority="541" stopIfTrue="1">
      <formula>"'12월'!$C$7:$AE$255=지자체별!$C$7:$AE$255"</formula>
    </cfRule>
  </conditionalFormatting>
  <conditionalFormatting sqref="I71 K71:AF71">
    <cfRule type="cellIs" dxfId="513" priority="549" stopIfTrue="1" operator="equal">
      <formula>1</formula>
    </cfRule>
  </conditionalFormatting>
  <conditionalFormatting sqref="O71:U71 AF71 X71:AC71 K71 I71">
    <cfRule type="expression" dxfId="512" priority="550" stopIfTrue="1">
      <formula>"'12월'!$C$7:$AE$255=지자체별!$C$7:$AE$255"</formula>
    </cfRule>
  </conditionalFormatting>
  <conditionalFormatting sqref="O71:U71 AF71 X71:AC71 K71 I71">
    <cfRule type="expression" dxfId="511" priority="547" stopIfTrue="1">
      <formula>"'12월'!$C$7:$AE$255=지자체별!$C$7:$AE$255"</formula>
    </cfRule>
  </conditionalFormatting>
  <conditionalFormatting sqref="I52:I58 K52:AF58">
    <cfRule type="cellIs" dxfId="510" priority="681" stopIfTrue="1" operator="equal">
      <formula>1</formula>
    </cfRule>
  </conditionalFormatting>
  <conditionalFormatting sqref="O52:U58 AF52:AF58 X52:AC58 K52:K58 I52:I58">
    <cfRule type="expression" dxfId="509" priority="682" stopIfTrue="1">
      <formula>"'12월'!$C$7:$AE$255=지자체별!$C$7:$AE$255"</formula>
    </cfRule>
  </conditionalFormatting>
  <conditionalFormatting sqref="D52:H58">
    <cfRule type="expression" dxfId="508" priority="683" stopIfTrue="1">
      <formula>"'12월'!$C$7:$AE$255=지자체별!$C$7:$AE$255"</formula>
    </cfRule>
  </conditionalFormatting>
  <conditionalFormatting sqref="I52:I58 K52:AF58">
    <cfRule type="cellIs" dxfId="507" priority="684" stopIfTrue="1" operator="equal">
      <formula>1</formula>
    </cfRule>
  </conditionalFormatting>
  <conditionalFormatting sqref="O52:U58 AF52:AF58 X52:AC58 K52:K58 I52:I58">
    <cfRule type="expression" dxfId="506" priority="685" stopIfTrue="1">
      <formula>"'12월'!$C$7:$AE$255=지자체별!$C$7:$AE$255"</formula>
    </cfRule>
  </conditionalFormatting>
  <conditionalFormatting sqref="D52:H58">
    <cfRule type="expression" dxfId="505" priority="686" stopIfTrue="1">
      <formula>"'12월'!$C$7:$AE$255=지자체별!$C$7:$AE$255"</formula>
    </cfRule>
  </conditionalFormatting>
  <conditionalFormatting sqref="L31:L32">
    <cfRule type="expression" dxfId="504" priority="664" stopIfTrue="1">
      <formula>"'12월'!$C$7:$AE$255=지자체별!$C$7:$AE$255"</formula>
    </cfRule>
  </conditionalFormatting>
  <conditionalFormatting sqref="L52:L58">
    <cfRule type="expression" dxfId="503" priority="675" stopIfTrue="1">
      <formula>"'12월'!$C$7:$AE$255=지자체별!$C$7:$AE$255"</formula>
    </cfRule>
  </conditionalFormatting>
  <conditionalFormatting sqref="O60:U60 AF60 X60:AC60 K60 I60">
    <cfRule type="expression" dxfId="502" priority="660" stopIfTrue="1">
      <formula>"'12월'!$C$7:$AE$255=지자체별!$C$7:$AE$255"</formula>
    </cfRule>
  </conditionalFormatting>
  <conditionalFormatting sqref="D31:H32">
    <cfRule type="expression" dxfId="501" priority="671" stopIfTrue="1">
      <formula>"'12월'!$C$7:$AE$255=지자체별!$C$7:$AE$255"</formula>
    </cfRule>
  </conditionalFormatting>
  <conditionalFormatting sqref="O60:U60 AF60 X60:AC60 K60 I60">
    <cfRule type="expression" dxfId="500" priority="657" stopIfTrue="1">
      <formula>"'12월'!$C$7:$AE$255=지자체별!$C$7:$AE$255"</formula>
    </cfRule>
  </conditionalFormatting>
  <conditionalFormatting sqref="D31:H32">
    <cfRule type="expression" dxfId="499" priority="674" stopIfTrue="1">
      <formula>"'12월'!$C$7:$AE$255=지자체별!$C$7:$AE$255"</formula>
    </cfRule>
  </conditionalFormatting>
  <conditionalFormatting sqref="J59">
    <cfRule type="cellIs" dxfId="498" priority="649" stopIfTrue="1" operator="equal">
      <formula>1</formula>
    </cfRule>
  </conditionalFormatting>
  <conditionalFormatting sqref="J31:J32">
    <cfRule type="cellIs" dxfId="497" priority="667" stopIfTrue="1" operator="equal">
      <formula>1</formula>
    </cfRule>
  </conditionalFormatting>
  <conditionalFormatting sqref="L31:L32">
    <cfRule type="expression" dxfId="496" priority="663" stopIfTrue="1">
      <formula>"'12월'!$C$7:$AE$255=지자체별!$C$7:$AE$255"</formula>
    </cfRule>
  </conditionalFormatting>
  <conditionalFormatting sqref="I60 K60:AF60">
    <cfRule type="cellIs" dxfId="495" priority="656" stopIfTrue="1" operator="equal">
      <formula>1</formula>
    </cfRule>
  </conditionalFormatting>
  <conditionalFormatting sqref="D60:H60">
    <cfRule type="expression" dxfId="494" priority="658" stopIfTrue="1">
      <formula>"'12월'!$C$7:$AE$255=지자체별!$C$7:$AE$255"</formula>
    </cfRule>
  </conditionalFormatting>
  <conditionalFormatting sqref="D60:H60">
    <cfRule type="expression" dxfId="493" priority="661" stopIfTrue="1">
      <formula>"'12월'!$C$7:$AE$255=지자체별!$C$7:$AE$255"</formula>
    </cfRule>
  </conditionalFormatting>
  <conditionalFormatting sqref="J61:J67">
    <cfRule type="cellIs" dxfId="492" priority="636" stopIfTrue="1" operator="equal">
      <formula>1</formula>
    </cfRule>
  </conditionalFormatting>
  <conditionalFormatting sqref="J60">
    <cfRule type="expression" dxfId="491" priority="653" stopIfTrue="1">
      <formula>"'12월'!$C$7:$AE$255=지자체별!$C$7:$AE$255"</formula>
    </cfRule>
  </conditionalFormatting>
  <conditionalFormatting sqref="J60">
    <cfRule type="cellIs" dxfId="490" priority="654" stopIfTrue="1" operator="equal">
      <formula>1</formula>
    </cfRule>
  </conditionalFormatting>
  <conditionalFormatting sqref="J60">
    <cfRule type="expression" dxfId="489" priority="655" stopIfTrue="1">
      <formula>"'12월'!$C$7:$AE$255=지자체별!$C$7:$AE$255"</formula>
    </cfRule>
  </conditionalFormatting>
  <conditionalFormatting sqref="L61:L67">
    <cfRule type="expression" dxfId="488" priority="634" stopIfTrue="1">
      <formula>"'12월'!$C$7:$AE$255=지자체별!$C$7:$AE$255"</formula>
    </cfRule>
  </conditionalFormatting>
  <conditionalFormatting sqref="L61:L67">
    <cfRule type="expression" dxfId="487" priority="635" stopIfTrue="1">
      <formula>"'12월'!$C$7:$AE$255=지자체별!$C$7:$AE$255"</formula>
    </cfRule>
  </conditionalFormatting>
  <conditionalFormatting sqref="D59:AF59">
    <cfRule type="cellIs" dxfId="486" priority="648" stopIfTrue="1" operator="equal">
      <formula>1</formula>
    </cfRule>
  </conditionalFormatting>
  <conditionalFormatting sqref="C61:C67">
    <cfRule type="cellIs" dxfId="485" priority="646" stopIfTrue="1" operator="equal">
      <formula>1</formula>
    </cfRule>
  </conditionalFormatting>
  <conditionalFormatting sqref="D61:H67">
    <cfRule type="expression" dxfId="484" priority="642" stopIfTrue="1">
      <formula>"'12월'!$C$7:$AE$255=지자체별!$C$7:$AE$255"</formula>
    </cfRule>
  </conditionalFormatting>
  <conditionalFormatting sqref="I68:I69 K68:AF69">
    <cfRule type="cellIs" dxfId="483" priority="627" stopIfTrue="1" operator="equal">
      <formula>1</formula>
    </cfRule>
  </conditionalFormatting>
  <conditionalFormatting sqref="O68:U69 AF68:AF69 X68:AC69 K68:K69 I68:I69">
    <cfRule type="expression" dxfId="482" priority="628" stopIfTrue="1">
      <formula>"'12월'!$C$7:$AE$255=지자체별!$C$7:$AE$255"</formula>
    </cfRule>
  </conditionalFormatting>
  <conditionalFormatting sqref="D61:H67">
    <cfRule type="expression" dxfId="481" priority="645" stopIfTrue="1">
      <formula>"'12월'!$C$7:$AE$255=지자체별!$C$7:$AE$255"</formula>
    </cfRule>
  </conditionalFormatting>
  <conditionalFormatting sqref="J61:J67">
    <cfRule type="expression" dxfId="480" priority="637" stopIfTrue="1">
      <formula>"'12월'!$C$7:$AE$255=지자체별!$C$7:$AE$255"</formula>
    </cfRule>
  </conditionalFormatting>
  <conditionalFormatting sqref="C68:C69">
    <cfRule type="cellIs" dxfId="479" priority="633" stopIfTrue="1" operator="equal">
      <formula>1</formula>
    </cfRule>
  </conditionalFormatting>
  <conditionalFormatting sqref="D68:H69">
    <cfRule type="expression" dxfId="478" priority="629" stopIfTrue="1">
      <formula>"'12월'!$C$7:$AE$255=지자체별!$C$7:$AE$255"</formula>
    </cfRule>
  </conditionalFormatting>
  <conditionalFormatting sqref="I68:I69 K68:AF69">
    <cfRule type="cellIs" dxfId="477" priority="630" stopIfTrue="1" operator="equal">
      <formula>1</formula>
    </cfRule>
  </conditionalFormatting>
  <conditionalFormatting sqref="O68:U69 AF68:AF69 X68:AC69 K68:K69 I68:I69">
    <cfRule type="expression" dxfId="476" priority="631" stopIfTrue="1">
      <formula>"'12월'!$C$7:$AE$255=지자체별!$C$7:$AE$255"</formula>
    </cfRule>
  </conditionalFormatting>
  <conditionalFormatting sqref="D68:H69">
    <cfRule type="expression" dxfId="475" priority="632" stopIfTrue="1">
      <formula>"'12월'!$C$7:$AE$255=지자체별!$C$7:$AE$255"</formula>
    </cfRule>
  </conditionalFormatting>
  <conditionalFormatting sqref="J68:J69">
    <cfRule type="expression" dxfId="474" priority="624" stopIfTrue="1">
      <formula>"'12월'!$C$7:$AE$255=지자체별!$C$7:$AE$255"</formula>
    </cfRule>
  </conditionalFormatting>
  <conditionalFormatting sqref="J68:J69">
    <cfRule type="cellIs" dxfId="473" priority="625" stopIfTrue="1" operator="equal">
      <formula>1</formula>
    </cfRule>
  </conditionalFormatting>
  <conditionalFormatting sqref="L68:L69">
    <cfRule type="expression" dxfId="472" priority="621" stopIfTrue="1">
      <formula>"'12월'!$C$7:$AE$255=지자체별!$C$7:$AE$255"</formula>
    </cfRule>
  </conditionalFormatting>
  <conditionalFormatting sqref="L68:L69">
    <cfRule type="expression" dxfId="471" priority="622" stopIfTrue="1">
      <formula>"'12월'!$C$7:$AE$255=지자체별!$C$7:$AE$255"</formula>
    </cfRule>
  </conditionalFormatting>
  <conditionalFormatting sqref="K9:K22 K31:K34">
    <cfRule type="cellIs" dxfId="470" priority="618" stopIfTrue="1" operator="equal">
      <formula>1</formula>
    </cfRule>
  </conditionalFormatting>
  <conditionalFormatting sqref="O9:U22 O31:U34">
    <cfRule type="cellIs" dxfId="469" priority="610" stopIfTrue="1" operator="equal">
      <formula>1</formula>
    </cfRule>
  </conditionalFormatting>
  <conditionalFormatting sqref="X9:AC22 X31:AC34">
    <cfRule type="cellIs" dxfId="468" priority="608" stopIfTrue="1" operator="equal">
      <formula>1</formula>
    </cfRule>
  </conditionalFormatting>
  <conditionalFormatting sqref="X9:AC22 X31:AC34">
    <cfRule type="cellIs" dxfId="467" priority="606" stopIfTrue="1" operator="equal">
      <formula>1</formula>
    </cfRule>
  </conditionalFormatting>
  <conditionalFormatting sqref="X9:AC22 X31:AC34">
    <cfRule type="cellIs" dxfId="466" priority="604" stopIfTrue="1" operator="equal">
      <formula>1</formula>
    </cfRule>
  </conditionalFormatting>
  <conditionalFormatting sqref="O9:U22 O31:U34">
    <cfRule type="expression" dxfId="465" priority="609" stopIfTrue="1">
      <formula>"'12월'!$C$7:$AE$255=지자체별!$C$7:$AE$255"</formula>
    </cfRule>
  </conditionalFormatting>
  <conditionalFormatting sqref="X9:AC22 X31:AC34">
    <cfRule type="expression" dxfId="464" priority="607" stopIfTrue="1">
      <formula>"'12월'!$C$7:$AE$255=지자체별!$C$7:$AE$255"</formula>
    </cfRule>
  </conditionalFormatting>
  <conditionalFormatting sqref="X9:AC22 X31:AC34">
    <cfRule type="expression" dxfId="463" priority="605" stopIfTrue="1">
      <formula>"'12월'!$C$7:$AE$255=지자체별!$C$7:$AE$255"</formula>
    </cfRule>
  </conditionalFormatting>
  <conditionalFormatting sqref="X9:AC22 X31:AC34">
    <cfRule type="expression" dxfId="462" priority="603" stopIfTrue="1">
      <formula>"'12월'!$C$7:$AE$255=지자체별!$C$7:$AE$255"</formula>
    </cfRule>
  </conditionalFormatting>
  <conditionalFormatting sqref="C8 I9:I22 L9:N22 V9:W22 AD9:AE22">
    <cfRule type="cellIs" dxfId="461" priority="599" stopIfTrue="1" operator="equal">
      <formula>1</formula>
    </cfRule>
  </conditionalFormatting>
  <conditionalFormatting sqref="I9:I22">
    <cfRule type="expression" dxfId="460" priority="600" stopIfTrue="1">
      <formula>"'12월'!$C$7:$AE$255=지자체별!$C$7:$AE$255"</formula>
    </cfRule>
  </conditionalFormatting>
  <conditionalFormatting sqref="I9:I22 L9:N22 V9:W22 AD9:AE22">
    <cfRule type="cellIs" dxfId="459" priority="601" stopIfTrue="1" operator="equal">
      <formula>1</formula>
    </cfRule>
  </conditionalFormatting>
  <conditionalFormatting sqref="I9:I22">
    <cfRule type="expression" dxfId="458" priority="602" stopIfTrue="1">
      <formula>"'12월'!$C$7:$AE$255=지자체별!$C$7:$AE$255"</formula>
    </cfRule>
  </conditionalFormatting>
  <conditionalFormatting sqref="I8:I22 K8:AF22">
    <cfRule type="cellIs" dxfId="457" priority="593" stopIfTrue="1" operator="equal">
      <formula>1</formula>
    </cfRule>
  </conditionalFormatting>
  <conditionalFormatting sqref="O8:U22 AF8:AF22 X8:AC22 K8:K22 I8:I22">
    <cfRule type="expression" dxfId="456" priority="594" stopIfTrue="1">
      <formula>"'12월'!$C$7:$AE$255=지자체별!$C$7:$AE$255"</formula>
    </cfRule>
  </conditionalFormatting>
  <conditionalFormatting sqref="D8:H22 D31:H34 D33:AF33">
    <cfRule type="expression" dxfId="455" priority="595" stopIfTrue="1">
      <formula>"'12월'!$C$7:$AE$255=지자체별!$C$7:$AE$255"</formula>
    </cfRule>
  </conditionalFormatting>
  <conditionalFormatting sqref="I8:I22 K8:AF22">
    <cfRule type="cellIs" dxfId="454" priority="596" stopIfTrue="1" operator="equal">
      <formula>1</formula>
    </cfRule>
  </conditionalFormatting>
  <conditionalFormatting sqref="O8:U22 AF8:AF22 X8:AC22 K8:K22 I8:I22">
    <cfRule type="expression" dxfId="453" priority="597" stopIfTrue="1">
      <formula>"'12월'!$C$7:$AE$255=지자체별!$C$7:$AE$255"</formula>
    </cfRule>
  </conditionalFormatting>
  <conditionalFormatting sqref="D8:H22 D31:H34 D33:AF33">
    <cfRule type="expression" dxfId="452" priority="598" stopIfTrue="1">
      <formula>"'12월'!$C$7:$AE$255=지자체별!$C$7:$AE$255"</formula>
    </cfRule>
  </conditionalFormatting>
  <conditionalFormatting sqref="J8:J22">
    <cfRule type="cellIs" dxfId="451" priority="589" stopIfTrue="1" operator="equal">
      <formula>1</formula>
    </cfRule>
  </conditionalFormatting>
  <conditionalFormatting sqref="J8:J22">
    <cfRule type="expression" dxfId="450" priority="590" stopIfTrue="1">
      <formula>"'12월'!$C$7:$AE$255=지자체별!$C$7:$AE$255"</formula>
    </cfRule>
  </conditionalFormatting>
  <conditionalFormatting sqref="L8:L22 L31:L34">
    <cfRule type="expression" dxfId="449" priority="587" stopIfTrue="1">
      <formula>"'12월'!$C$7:$AE$255=지자체별!$C$7:$AE$255"</formula>
    </cfRule>
  </conditionalFormatting>
  <conditionalFormatting sqref="L8:L22 L31:L34">
    <cfRule type="expression" dxfId="448" priority="588" stopIfTrue="1">
      <formula>"'12월'!$C$7:$AE$255=지자체별!$C$7:$AE$255"</formula>
    </cfRule>
  </conditionalFormatting>
  <conditionalFormatting sqref="K24:K32 D24:H32 O24:U32 X24:AC32 AF24:AF32">
    <cfRule type="cellIs" dxfId="447" priority="585" stopIfTrue="1" operator="equal">
      <formula>1</formula>
    </cfRule>
  </conditionalFormatting>
  <conditionalFormatting sqref="K24:K32">
    <cfRule type="cellIs" dxfId="446" priority="584" stopIfTrue="1" operator="equal">
      <formula>1</formula>
    </cfRule>
  </conditionalFormatting>
  <conditionalFormatting sqref="K24:K32">
    <cfRule type="cellIs" dxfId="445" priority="582" stopIfTrue="1" operator="equal">
      <formula>1</formula>
    </cfRule>
  </conditionalFormatting>
  <conditionalFormatting sqref="K24:K32">
    <cfRule type="cellIs" dxfId="444" priority="580" stopIfTrue="1" operator="equal">
      <formula>1</formula>
    </cfRule>
  </conditionalFormatting>
  <conditionalFormatting sqref="O24:U32">
    <cfRule type="cellIs" dxfId="443" priority="578" stopIfTrue="1" operator="equal">
      <formula>1</formula>
    </cfRule>
  </conditionalFormatting>
  <conditionalFormatting sqref="O24:U32">
    <cfRule type="cellIs" dxfId="442" priority="576" stopIfTrue="1" operator="equal">
      <formula>1</formula>
    </cfRule>
  </conditionalFormatting>
  <conditionalFormatting sqref="X24:AC32">
    <cfRule type="cellIs" dxfId="441" priority="574" stopIfTrue="1" operator="equal">
      <formula>1</formula>
    </cfRule>
  </conditionalFormatting>
  <conditionalFormatting sqref="AF24:AF32 K24:K32 O24:U32 X24:AC32 D24:H32">
    <cfRule type="expression" dxfId="440" priority="586" stopIfTrue="1">
      <formula>"'12월'!$C$7:$AE$255=지자체별!$C$7:$AE$255"</formula>
    </cfRule>
  </conditionalFormatting>
  <conditionalFormatting sqref="K24:K32">
    <cfRule type="expression" dxfId="439" priority="583" stopIfTrue="1">
      <formula>"'12월'!$C$7:$AE$255=지자체별!$C$7:$AE$255"</formula>
    </cfRule>
  </conditionalFormatting>
  <conditionalFormatting sqref="K24:K32">
    <cfRule type="expression" dxfId="438" priority="581" stopIfTrue="1">
      <formula>"'12월'!$C$7:$AE$255=지자체별!$C$7:$AE$255"</formula>
    </cfRule>
  </conditionalFormatting>
  <conditionalFormatting sqref="K24:K32">
    <cfRule type="expression" dxfId="437" priority="579" stopIfTrue="1">
      <formula>"'12월'!$C$7:$AE$255=지자체별!$C$7:$AE$255"</formula>
    </cfRule>
  </conditionalFormatting>
  <conditionalFormatting sqref="O24:U32">
    <cfRule type="expression" dxfId="436" priority="577" stopIfTrue="1">
      <formula>"'12월'!$C$7:$AE$255=지자체별!$C$7:$AE$255"</formula>
    </cfRule>
  </conditionalFormatting>
  <conditionalFormatting sqref="O24:U32">
    <cfRule type="expression" dxfId="435" priority="575" stopIfTrue="1">
      <formula>"'12월'!$C$7:$AE$255=지자체별!$C$7:$AE$255"</formula>
    </cfRule>
  </conditionalFormatting>
  <conditionalFormatting sqref="X24:AC32">
    <cfRule type="expression" dxfId="434" priority="569" stopIfTrue="1">
      <formula>"'12월'!$C$7:$AE$255=지자체별!$C$7:$AE$255"</formula>
    </cfRule>
  </conditionalFormatting>
  <conditionalFormatting sqref="C23 C25 I24:I32 L24:N32 V24:W32 AD24:AE32">
    <cfRule type="cellIs" dxfId="433" priority="565" stopIfTrue="1" operator="equal">
      <formula>1</formula>
    </cfRule>
  </conditionalFormatting>
  <conditionalFormatting sqref="I24:I32">
    <cfRule type="expression" dxfId="432" priority="566" stopIfTrue="1">
      <formula>"'12월'!$C$7:$AE$255=지자체별!$C$7:$AE$255"</formula>
    </cfRule>
  </conditionalFormatting>
  <conditionalFormatting sqref="I24:I32 L24:N32 V24:W32 AD24:AE32">
    <cfRule type="cellIs" dxfId="431" priority="567" stopIfTrue="1" operator="equal">
      <formula>1</formula>
    </cfRule>
  </conditionalFormatting>
  <conditionalFormatting sqref="I24:I32">
    <cfRule type="expression" dxfId="430" priority="568" stopIfTrue="1">
      <formula>"'12월'!$C$7:$AE$255=지자체별!$C$7:$AE$255"</formula>
    </cfRule>
  </conditionalFormatting>
  <conditionalFormatting sqref="D23:H32">
    <cfRule type="expression" dxfId="429" priority="561" stopIfTrue="1">
      <formula>"'12월'!$C$7:$AE$255=지자체별!$C$7:$AE$255"</formula>
    </cfRule>
  </conditionalFormatting>
  <conditionalFormatting sqref="I23:I32 K23:AF32">
    <cfRule type="cellIs" dxfId="428" priority="562" stopIfTrue="1" operator="equal">
      <formula>1</formula>
    </cfRule>
  </conditionalFormatting>
  <conditionalFormatting sqref="O23:U32 AF23:AF32 X23:AC32 K23:K32 I23:I32">
    <cfRule type="expression" dxfId="427" priority="563" stopIfTrue="1">
      <formula>"'12월'!$C$7:$AE$255=지자체별!$C$7:$AE$255"</formula>
    </cfRule>
  </conditionalFormatting>
  <conditionalFormatting sqref="D23:H32">
    <cfRule type="expression" dxfId="426" priority="564" stopIfTrue="1">
      <formula>"'12월'!$C$7:$AE$255=지자체별!$C$7:$AE$255"</formula>
    </cfRule>
  </conditionalFormatting>
  <conditionalFormatting sqref="J23:J32">
    <cfRule type="cellIs" dxfId="425" priority="555" stopIfTrue="1" operator="equal">
      <formula>1</formula>
    </cfRule>
  </conditionalFormatting>
  <conditionalFormatting sqref="J23:J32">
    <cfRule type="expression" dxfId="424" priority="556" stopIfTrue="1">
      <formula>"'12월'!$C$7:$AE$255=지자체별!$C$7:$AE$255"</formula>
    </cfRule>
  </conditionalFormatting>
  <conditionalFormatting sqref="J23:J32">
    <cfRule type="cellIs" dxfId="423" priority="557" stopIfTrue="1" operator="equal">
      <formula>1</formula>
    </cfRule>
  </conditionalFormatting>
  <conditionalFormatting sqref="J23:J32">
    <cfRule type="expression" dxfId="422" priority="558" stopIfTrue="1">
      <formula>"'12월'!$C$7:$AE$255=지자체별!$C$7:$AE$255"</formula>
    </cfRule>
  </conditionalFormatting>
  <conditionalFormatting sqref="L23:L32">
    <cfRule type="expression" dxfId="421" priority="553" stopIfTrue="1">
      <formula>"'12월'!$C$7:$AE$255=지자체별!$C$7:$AE$255"</formula>
    </cfRule>
  </conditionalFormatting>
  <conditionalFormatting sqref="C71">
    <cfRule type="cellIs" dxfId="420" priority="552" stopIfTrue="1" operator="equal">
      <formula>1</formula>
    </cfRule>
  </conditionalFormatting>
  <conditionalFormatting sqref="I71 K71:AF71">
    <cfRule type="cellIs" dxfId="419" priority="546" stopIfTrue="1" operator="equal">
      <formula>1</formula>
    </cfRule>
  </conditionalFormatting>
  <conditionalFormatting sqref="O72:U75 AF72:AF75 X72:AC75 K72:K75 I72:I75">
    <cfRule type="expression" dxfId="418" priority="531" stopIfTrue="1">
      <formula>"'12월'!$C$7:$AE$255=지자체별!$C$7:$AE$255"</formula>
    </cfRule>
  </conditionalFormatting>
  <conditionalFormatting sqref="D71:H71">
    <cfRule type="expression" dxfId="417" priority="548" stopIfTrue="1">
      <formula>"'12월'!$C$7:$AE$255=지자체별!$C$7:$AE$255"</formula>
    </cfRule>
  </conditionalFormatting>
  <conditionalFormatting sqref="I72:I75 K72:AF75">
    <cfRule type="cellIs" dxfId="416" priority="533" stopIfTrue="1" operator="equal">
      <formula>1</formula>
    </cfRule>
  </conditionalFormatting>
  <conditionalFormatting sqref="O72:U75 AF72:AF75 X72:AC75 K72:K75 I72:I75">
    <cfRule type="expression" dxfId="415" priority="534" stopIfTrue="1">
      <formula>"'12월'!$C$7:$AE$255=지자체별!$C$7:$AE$255"</formula>
    </cfRule>
  </conditionalFormatting>
  <conditionalFormatting sqref="D71:H71">
    <cfRule type="expression" dxfId="414" priority="551" stopIfTrue="1">
      <formula>"'12월'!$C$7:$AE$255=지자체별!$C$7:$AE$255"</formula>
    </cfRule>
  </conditionalFormatting>
  <conditionalFormatting sqref="J71">
    <cfRule type="cellIs" dxfId="413" priority="542" stopIfTrue="1" operator="equal">
      <formula>1</formula>
    </cfRule>
  </conditionalFormatting>
  <conditionalFormatting sqref="J71">
    <cfRule type="expression" dxfId="412" priority="543" stopIfTrue="1">
      <formula>"'12월'!$C$7:$AE$255=지자체별!$C$7:$AE$255"</formula>
    </cfRule>
  </conditionalFormatting>
  <conditionalFormatting sqref="J71">
    <cfRule type="cellIs" dxfId="411" priority="544" stopIfTrue="1" operator="equal">
      <formula>1</formula>
    </cfRule>
  </conditionalFormatting>
  <conditionalFormatting sqref="J71">
    <cfRule type="expression" dxfId="410" priority="545" stopIfTrue="1">
      <formula>"'12월'!$C$7:$AE$255=지자체별!$C$7:$AE$255"</formula>
    </cfRule>
  </conditionalFormatting>
  <conditionalFormatting sqref="L71">
    <cfRule type="expression" dxfId="409" priority="540" stopIfTrue="1">
      <formula>"'12월'!$C$7:$AE$255=지자체별!$C$7:$AE$255"</formula>
    </cfRule>
  </conditionalFormatting>
  <conditionalFormatting sqref="D70:AF70">
    <cfRule type="cellIs" dxfId="408" priority="538" stopIfTrue="1" operator="equal">
      <formula>1</formula>
    </cfRule>
  </conditionalFormatting>
  <conditionalFormatting sqref="J70">
    <cfRule type="cellIs" dxfId="407" priority="539" stopIfTrue="1" operator="equal">
      <formula>1</formula>
    </cfRule>
  </conditionalFormatting>
  <conditionalFormatting sqref="C72:C75">
    <cfRule type="cellIs" dxfId="406" priority="536" stopIfTrue="1" operator="equal">
      <formula>1</formula>
    </cfRule>
  </conditionalFormatting>
  <conditionalFormatting sqref="I72:I75 K72:AF75">
    <cfRule type="cellIs" dxfId="405" priority="530" stopIfTrue="1" operator="equal">
      <formula>1</formula>
    </cfRule>
  </conditionalFormatting>
  <conditionalFormatting sqref="D72:H75">
    <cfRule type="expression" dxfId="404" priority="532" stopIfTrue="1">
      <formula>"'12월'!$C$7:$AE$255=지자체별!$C$7:$AE$255"</formula>
    </cfRule>
  </conditionalFormatting>
  <conditionalFormatting sqref="D72:H75">
    <cfRule type="expression" dxfId="403" priority="535" stopIfTrue="1">
      <formula>"'12월'!$C$7:$AE$255=지자체별!$C$7:$AE$255"</formula>
    </cfRule>
  </conditionalFormatting>
  <conditionalFormatting sqref="J72:J75">
    <cfRule type="cellIs" dxfId="402" priority="526" stopIfTrue="1" operator="equal">
      <formula>1</formula>
    </cfRule>
  </conditionalFormatting>
  <conditionalFormatting sqref="J72:J75">
    <cfRule type="expression" dxfId="401" priority="527" stopIfTrue="1">
      <formula>"'12월'!$C$7:$AE$255=지자체별!$C$7:$AE$255"</formula>
    </cfRule>
  </conditionalFormatting>
  <conditionalFormatting sqref="J72:J75">
    <cfRule type="cellIs" dxfId="400" priority="528" stopIfTrue="1" operator="equal">
      <formula>1</formula>
    </cfRule>
  </conditionalFormatting>
  <conditionalFormatting sqref="J72:J75">
    <cfRule type="expression" dxfId="399" priority="529" stopIfTrue="1">
      <formula>"'12월'!$C$7:$AE$255=지자체별!$C$7:$AE$255"</formula>
    </cfRule>
  </conditionalFormatting>
  <conditionalFormatting sqref="L72:L75">
    <cfRule type="expression" dxfId="398" priority="524" stopIfTrue="1">
      <formula>"'12월'!$C$7:$AE$255=지자체별!$C$7:$AE$255"</formula>
    </cfRule>
  </conditionalFormatting>
  <conditionalFormatting sqref="L72:L75">
    <cfRule type="expression" dxfId="397" priority="525" stopIfTrue="1">
      <formula>"'12월'!$C$7:$AE$255=지자체별!$C$7:$AE$255"</formula>
    </cfRule>
  </conditionalFormatting>
  <conditionalFormatting sqref="C77">
    <cfRule type="cellIs" dxfId="396" priority="523" stopIfTrue="1" operator="equal">
      <formula>1</formula>
    </cfRule>
  </conditionalFormatting>
  <conditionalFormatting sqref="K232:K245 K247:K248">
    <cfRule type="cellIs" dxfId="395" priority="262" stopIfTrue="1" operator="equal">
      <formula>1</formula>
    </cfRule>
  </conditionalFormatting>
  <conditionalFormatting sqref="K232:K245 K247:K248">
    <cfRule type="expression" dxfId="394" priority="263" stopIfTrue="1">
      <formula>"'12월'!$C$7:$AE$255=지자체별!$C$7:$AE$255"</formula>
    </cfRule>
  </conditionalFormatting>
  <conditionalFormatting sqref="L232:L245 L247:L248">
    <cfRule type="expression" dxfId="393" priority="265" stopIfTrue="1">
      <formula>"'12월'!$C$7:$AE$255=지자체별!$C$7:$AE$255"</formula>
    </cfRule>
  </conditionalFormatting>
  <conditionalFormatting sqref="C76">
    <cfRule type="cellIs" dxfId="392" priority="508" stopIfTrue="1" operator="equal">
      <formula>1</formula>
    </cfRule>
  </conditionalFormatting>
  <conditionalFormatting sqref="C78:C81">
    <cfRule type="cellIs" dxfId="391" priority="507" stopIfTrue="1" operator="equal">
      <formula>1</formula>
    </cfRule>
  </conditionalFormatting>
  <conditionalFormatting sqref="D207:E207">
    <cfRule type="cellIs" dxfId="390" priority="481" stopIfTrue="1" operator="equal">
      <formula>1</formula>
    </cfRule>
  </conditionalFormatting>
  <conditionalFormatting sqref="D184:E184">
    <cfRule type="cellIs" dxfId="389" priority="483" stopIfTrue="1" operator="equal">
      <formula>1</formula>
    </cfRule>
  </conditionalFormatting>
  <conditionalFormatting sqref="D82:E82">
    <cfRule type="cellIs" dxfId="388" priority="493" stopIfTrue="1" operator="equal">
      <formula>1</formula>
    </cfRule>
  </conditionalFormatting>
  <conditionalFormatting sqref="D250:E250">
    <cfRule type="cellIs" dxfId="387" priority="477" stopIfTrue="1" operator="equal">
      <formula>1</formula>
    </cfRule>
  </conditionalFormatting>
  <conditionalFormatting sqref="D122:E122">
    <cfRule type="cellIs" dxfId="386" priority="491" stopIfTrue="1" operator="equal">
      <formula>1</formula>
    </cfRule>
  </conditionalFormatting>
  <conditionalFormatting sqref="D122:E122">
    <cfRule type="cellIs" dxfId="385" priority="492" stopIfTrue="1" operator="equal">
      <formula>1</formula>
    </cfRule>
  </conditionalFormatting>
  <conditionalFormatting sqref="D141:E141">
    <cfRule type="cellIs" dxfId="384" priority="489" stopIfTrue="1" operator="equal">
      <formula>1</formula>
    </cfRule>
  </conditionalFormatting>
  <conditionalFormatting sqref="D141:E141">
    <cfRule type="cellIs" dxfId="383" priority="490" stopIfTrue="1" operator="equal">
      <formula>1</formula>
    </cfRule>
  </conditionalFormatting>
  <conditionalFormatting sqref="D153:E153">
    <cfRule type="cellIs" dxfId="382" priority="487" stopIfTrue="1" operator="equal">
      <formula>1</formula>
    </cfRule>
  </conditionalFormatting>
  <conditionalFormatting sqref="D153:E153">
    <cfRule type="cellIs" dxfId="381" priority="488" stopIfTrue="1" operator="equal">
      <formula>1</formula>
    </cfRule>
  </conditionalFormatting>
  <conditionalFormatting sqref="D169:E169">
    <cfRule type="cellIs" dxfId="380" priority="485" stopIfTrue="1" operator="equal">
      <formula>1</formula>
    </cfRule>
  </conditionalFormatting>
  <conditionalFormatting sqref="D184:E184">
    <cfRule type="cellIs" dxfId="379" priority="484" stopIfTrue="1" operator="equal">
      <formula>1</formula>
    </cfRule>
  </conditionalFormatting>
  <conditionalFormatting sqref="D207:E207">
    <cfRule type="cellIs" dxfId="378" priority="482" stopIfTrue="1" operator="equal">
      <formula>1</formula>
    </cfRule>
  </conditionalFormatting>
  <conditionalFormatting sqref="D231:E231">
    <cfRule type="cellIs" dxfId="377" priority="480" stopIfTrue="1" operator="equal">
      <formula>1</formula>
    </cfRule>
  </conditionalFormatting>
  <conditionalFormatting sqref="D250:E250">
    <cfRule type="cellIs" dxfId="376" priority="478" stopIfTrue="1" operator="equal">
      <formula>1</formula>
    </cfRule>
  </conditionalFormatting>
  <conditionalFormatting sqref="L84:L87">
    <cfRule type="expression" dxfId="375" priority="444" stopIfTrue="1">
      <formula>"'12월'!$C$7:$AE$255=지자체별!$C$7:$AE$255"</formula>
    </cfRule>
  </conditionalFormatting>
  <conditionalFormatting sqref="C83">
    <cfRule type="cellIs" dxfId="374" priority="460" stopIfTrue="1" operator="equal">
      <formula>1</formula>
    </cfRule>
  </conditionalFormatting>
  <conditionalFormatting sqref="I83 L83:AF83">
    <cfRule type="cellIs" dxfId="373" priority="454" stopIfTrue="1" operator="equal">
      <formula>1</formula>
    </cfRule>
  </conditionalFormatting>
  <conditionalFormatting sqref="O83:U83 AF83 X83:AC83 I83">
    <cfRule type="expression" dxfId="372" priority="455" stopIfTrue="1">
      <formula>"'12월'!$C$7:$AE$255=지자체별!$C$7:$AE$255"</formula>
    </cfRule>
  </conditionalFormatting>
  <conditionalFormatting sqref="F83:H83">
    <cfRule type="expression" dxfId="371" priority="456" stopIfTrue="1">
      <formula>"'12월'!$C$7:$AE$255=지자체별!$C$7:$AE$255"</formula>
    </cfRule>
  </conditionalFormatting>
  <conditionalFormatting sqref="I83 L83:AF83">
    <cfRule type="cellIs" dxfId="370" priority="457" stopIfTrue="1" operator="equal">
      <formula>1</formula>
    </cfRule>
  </conditionalFormatting>
  <conditionalFormatting sqref="O83:U83 AF83 X83:AC83 I83">
    <cfRule type="expression" dxfId="369" priority="458" stopIfTrue="1">
      <formula>"'12월'!$C$7:$AE$255=지자체별!$C$7:$AE$255"</formula>
    </cfRule>
  </conditionalFormatting>
  <conditionalFormatting sqref="F83:H83">
    <cfRule type="expression" dxfId="368" priority="459" stopIfTrue="1">
      <formula>"'12월'!$C$7:$AE$255=지자체별!$C$7:$AE$255"</formula>
    </cfRule>
  </conditionalFormatting>
  <conditionalFormatting sqref="L83">
    <cfRule type="expression" dxfId="367" priority="452" stopIfTrue="1">
      <formula>"'12월'!$C$7:$AE$255=지자체별!$C$7:$AE$255"</formula>
    </cfRule>
  </conditionalFormatting>
  <conditionalFormatting sqref="L83">
    <cfRule type="expression" dxfId="366" priority="453" stopIfTrue="1">
      <formula>"'12월'!$C$7:$AE$255=지자체별!$C$7:$AE$255"</formula>
    </cfRule>
  </conditionalFormatting>
  <conditionalFormatting sqref="C84:C87">
    <cfRule type="cellIs" dxfId="365" priority="451" stopIfTrue="1" operator="equal">
      <formula>1</formula>
    </cfRule>
  </conditionalFormatting>
  <conditionalFormatting sqref="I84:I87 L84:AF87">
    <cfRule type="cellIs" dxfId="364" priority="445" stopIfTrue="1" operator="equal">
      <formula>1</formula>
    </cfRule>
  </conditionalFormatting>
  <conditionalFormatting sqref="O84:U87 AF84:AF87 X84:AC87 I84:I87">
    <cfRule type="expression" dxfId="363" priority="446" stopIfTrue="1">
      <formula>"'12월'!$C$7:$AE$255=지자체별!$C$7:$AE$255"</formula>
    </cfRule>
  </conditionalFormatting>
  <conditionalFormatting sqref="F84:H87">
    <cfRule type="expression" dxfId="362" priority="447" stopIfTrue="1">
      <formula>"'12월'!$C$7:$AE$255=지자체별!$C$7:$AE$255"</formula>
    </cfRule>
  </conditionalFormatting>
  <conditionalFormatting sqref="I84:I87 L84:AF87">
    <cfRule type="cellIs" dxfId="361" priority="448" stopIfTrue="1" operator="equal">
      <formula>1</formula>
    </cfRule>
  </conditionalFormatting>
  <conditionalFormatting sqref="O84:U87 AF84:AF87 X84:AC87 I84:I87">
    <cfRule type="expression" dxfId="360" priority="449" stopIfTrue="1">
      <formula>"'12월'!$C$7:$AE$255=지자체별!$C$7:$AE$255"</formula>
    </cfRule>
  </conditionalFormatting>
  <conditionalFormatting sqref="F84:H87">
    <cfRule type="expression" dxfId="359" priority="450" stopIfTrue="1">
      <formula>"'12월'!$C$7:$AE$255=지자체별!$C$7:$AE$255"</formula>
    </cfRule>
  </conditionalFormatting>
  <conditionalFormatting sqref="L84:L87">
    <cfRule type="expression" dxfId="358" priority="443" stopIfTrue="1">
      <formula>"'12월'!$C$7:$AE$255=지자체별!$C$7:$AE$255"</formula>
    </cfRule>
  </conditionalFormatting>
  <conditionalFormatting sqref="J84:J87">
    <cfRule type="cellIs" dxfId="357" priority="429" stopIfTrue="1" operator="equal">
      <formula>1</formula>
    </cfRule>
  </conditionalFormatting>
  <conditionalFormatting sqref="K84:K87">
    <cfRule type="cellIs" dxfId="356" priority="431" stopIfTrue="1" operator="equal">
      <formula>1</formula>
    </cfRule>
  </conditionalFormatting>
  <conditionalFormatting sqref="J83">
    <cfRule type="cellIs" dxfId="355" priority="435" stopIfTrue="1" operator="equal">
      <formula>1</formula>
    </cfRule>
  </conditionalFormatting>
  <conditionalFormatting sqref="K83">
    <cfRule type="cellIs" dxfId="354" priority="441" stopIfTrue="1" operator="equal">
      <formula>1</formula>
    </cfRule>
  </conditionalFormatting>
  <conditionalFormatting sqref="K84:K87">
    <cfRule type="cellIs" dxfId="353" priority="433" stopIfTrue="1" operator="equal">
      <formula>1</formula>
    </cfRule>
  </conditionalFormatting>
  <conditionalFormatting sqref="K84:K87">
    <cfRule type="expression" dxfId="352" priority="434" stopIfTrue="1">
      <formula>"'12월'!$C$7:$AE$255=지자체별!$C$7:$AE$255"</formula>
    </cfRule>
  </conditionalFormatting>
  <conditionalFormatting sqref="K84:K87">
    <cfRule type="expression" dxfId="351" priority="432" stopIfTrue="1">
      <formula>"'12월'!$C$7:$AE$255=지자체별!$C$7:$AE$255"</formula>
    </cfRule>
  </conditionalFormatting>
  <conditionalFormatting sqref="K83">
    <cfRule type="expression" dxfId="350" priority="442" stopIfTrue="1">
      <formula>"'12월'!$C$7:$AE$255=지자체별!$C$7:$AE$255"</formula>
    </cfRule>
  </conditionalFormatting>
  <conditionalFormatting sqref="K83">
    <cfRule type="expression" dxfId="349" priority="440" stopIfTrue="1">
      <formula>"'12월'!$C$7:$AE$255=지자체별!$C$7:$AE$255"</formula>
    </cfRule>
  </conditionalFormatting>
  <conditionalFormatting sqref="K83">
    <cfRule type="cellIs" dxfId="348" priority="439" stopIfTrue="1" operator="equal">
      <formula>1</formula>
    </cfRule>
  </conditionalFormatting>
  <conditionalFormatting sqref="J84:J87">
    <cfRule type="cellIs" dxfId="347" priority="427" stopIfTrue="1" operator="equal">
      <formula>1</formula>
    </cfRule>
  </conditionalFormatting>
  <conditionalFormatting sqref="J83">
    <cfRule type="expression" dxfId="346" priority="436" stopIfTrue="1">
      <formula>"'12월'!$C$7:$AE$255=지자체별!$C$7:$AE$255"</formula>
    </cfRule>
  </conditionalFormatting>
  <conditionalFormatting sqref="J83">
    <cfRule type="cellIs" dxfId="345" priority="437" stopIfTrue="1" operator="equal">
      <formula>1</formula>
    </cfRule>
  </conditionalFormatting>
  <conditionalFormatting sqref="J83">
    <cfRule type="expression" dxfId="344" priority="438" stopIfTrue="1">
      <formula>"'12월'!$C$7:$AE$255=지자체별!$C$7:$AE$255"</formula>
    </cfRule>
  </conditionalFormatting>
  <conditionalFormatting sqref="J84:J87">
    <cfRule type="expression" dxfId="343" priority="428" stopIfTrue="1">
      <formula>"'12월'!$C$7:$AE$255=지자체별!$C$7:$AE$255"</formula>
    </cfRule>
  </conditionalFormatting>
  <conditionalFormatting sqref="J84:J87">
    <cfRule type="expression" dxfId="342" priority="430" stopIfTrue="1">
      <formula>"'12월'!$C$7:$AE$255=지자체별!$C$7:$AE$255"</formula>
    </cfRule>
  </conditionalFormatting>
  <conditionalFormatting sqref="D83:E87">
    <cfRule type="expression" dxfId="341" priority="425" stopIfTrue="1">
      <formula>"'12월'!$C$7:$AE$255=지자체별!$C$7:$AE$255"</formula>
    </cfRule>
  </conditionalFormatting>
  <conditionalFormatting sqref="D83:E87">
    <cfRule type="expression" dxfId="340" priority="426" stopIfTrue="1">
      <formula>"'12월'!$C$7:$AE$255=지자체별!$C$7:$AE$255"</formula>
    </cfRule>
  </conditionalFormatting>
  <conditionalFormatting sqref="L89">
    <cfRule type="expression" dxfId="339" priority="417" stopIfTrue="1">
      <formula>"'12월'!$C$7:$AE$255=지자체별!$C$7:$AE$255"</formula>
    </cfRule>
  </conditionalFormatting>
  <conditionalFormatting sqref="C89">
    <cfRule type="cellIs" dxfId="338" priority="424" stopIfTrue="1" operator="equal">
      <formula>1</formula>
    </cfRule>
  </conditionalFormatting>
  <conditionalFormatting sqref="I89 L89:AF89">
    <cfRule type="cellIs" dxfId="337" priority="418" stopIfTrue="1" operator="equal">
      <formula>1</formula>
    </cfRule>
  </conditionalFormatting>
  <conditionalFormatting sqref="O89:U89 AF89 X89:AC89 I89">
    <cfRule type="expression" dxfId="336" priority="419" stopIfTrue="1">
      <formula>"'12월'!$C$7:$AE$255=지자체별!$C$7:$AE$255"</formula>
    </cfRule>
  </conditionalFormatting>
  <conditionalFormatting sqref="F89:H89">
    <cfRule type="expression" dxfId="335" priority="420" stopIfTrue="1">
      <formula>"'12월'!$C$7:$AE$255=지자체별!$C$7:$AE$255"</formula>
    </cfRule>
  </conditionalFormatting>
  <conditionalFormatting sqref="I89 L89:AF89">
    <cfRule type="cellIs" dxfId="334" priority="421" stopIfTrue="1" operator="equal">
      <formula>1</formula>
    </cfRule>
  </conditionalFormatting>
  <conditionalFormatting sqref="O89:U89 AF89 X89:AC89 I89">
    <cfRule type="expression" dxfId="333" priority="422" stopIfTrue="1">
      <formula>"'12월'!$C$7:$AE$255=지자체별!$C$7:$AE$255"</formula>
    </cfRule>
  </conditionalFormatting>
  <conditionalFormatting sqref="F89:H89">
    <cfRule type="expression" dxfId="332" priority="423" stopIfTrue="1">
      <formula>"'12월'!$C$7:$AE$255=지자체별!$C$7:$AE$255"</formula>
    </cfRule>
  </conditionalFormatting>
  <conditionalFormatting sqref="L89">
    <cfRule type="expression" dxfId="331" priority="416" stopIfTrue="1">
      <formula>"'12월'!$C$7:$AE$255=지자체별!$C$7:$AE$255"</formula>
    </cfRule>
  </conditionalFormatting>
  <conditionalFormatting sqref="J89">
    <cfRule type="cellIs" dxfId="330" priority="410" stopIfTrue="1" operator="equal">
      <formula>1</formula>
    </cfRule>
  </conditionalFormatting>
  <conditionalFormatting sqref="K89">
    <cfRule type="cellIs" dxfId="329" priority="412" stopIfTrue="1" operator="equal">
      <formula>1</formula>
    </cfRule>
  </conditionalFormatting>
  <conditionalFormatting sqref="K89">
    <cfRule type="cellIs" dxfId="328" priority="414" stopIfTrue="1" operator="equal">
      <formula>1</formula>
    </cfRule>
  </conditionalFormatting>
  <conditionalFormatting sqref="K89">
    <cfRule type="expression" dxfId="327" priority="415" stopIfTrue="1">
      <formula>"'12월'!$C$7:$AE$255=지자체별!$C$7:$AE$255"</formula>
    </cfRule>
  </conditionalFormatting>
  <conditionalFormatting sqref="K89">
    <cfRule type="expression" dxfId="326" priority="413" stopIfTrue="1">
      <formula>"'12월'!$C$7:$AE$255=지자체별!$C$7:$AE$255"</formula>
    </cfRule>
  </conditionalFormatting>
  <conditionalFormatting sqref="J89">
    <cfRule type="cellIs" dxfId="325" priority="408" stopIfTrue="1" operator="equal">
      <formula>1</formula>
    </cfRule>
  </conditionalFormatting>
  <conditionalFormatting sqref="J89">
    <cfRule type="expression" dxfId="324" priority="409" stopIfTrue="1">
      <formula>"'12월'!$C$7:$AE$255=지자체별!$C$7:$AE$255"</formula>
    </cfRule>
  </conditionalFormatting>
  <conditionalFormatting sqref="J89">
    <cfRule type="expression" dxfId="323" priority="411" stopIfTrue="1">
      <formula>"'12월'!$C$7:$AE$255=지자체별!$C$7:$AE$255"</formula>
    </cfRule>
  </conditionalFormatting>
  <conditionalFormatting sqref="D89:E89">
    <cfRule type="expression" dxfId="322" priority="406" stopIfTrue="1">
      <formula>"'12월'!$C$7:$AE$255=지자체별!$C$7:$AE$255"</formula>
    </cfRule>
  </conditionalFormatting>
  <conditionalFormatting sqref="D89:E89">
    <cfRule type="expression" dxfId="321" priority="407" stopIfTrue="1">
      <formula>"'12월'!$C$7:$AE$255=지자체별!$C$7:$AE$255"</formula>
    </cfRule>
  </conditionalFormatting>
  <conditionalFormatting sqref="J220:J221">
    <cfRule type="cellIs" dxfId="320" priority="226" stopIfTrue="1" operator="equal">
      <formula>1</formula>
    </cfRule>
  </conditionalFormatting>
  <conditionalFormatting sqref="J251:J252">
    <cfRule type="expression" dxfId="319" priority="241" stopIfTrue="1">
      <formula>"'12월'!$C$7:$AE$255=지자체별!$C$7:$AE$255"</formula>
    </cfRule>
  </conditionalFormatting>
  <conditionalFormatting sqref="K251:K252">
    <cfRule type="expression" dxfId="318" priority="245" stopIfTrue="1">
      <formula>"'12월'!$C$7:$AE$255=지자체별!$C$7:$AE$255"</formula>
    </cfRule>
  </conditionalFormatting>
  <conditionalFormatting sqref="J251:J252">
    <cfRule type="cellIs" dxfId="317" priority="242" stopIfTrue="1" operator="equal">
      <formula>1</formula>
    </cfRule>
  </conditionalFormatting>
  <conditionalFormatting sqref="L220:L221">
    <cfRule type="expression" dxfId="316" priority="235" stopIfTrue="1">
      <formula>"'12월'!$C$7:$AE$255=지자체별!$C$7:$AE$255"</formula>
    </cfRule>
  </conditionalFormatting>
  <conditionalFormatting sqref="K220:K221">
    <cfRule type="cellIs" dxfId="315" priority="232" stopIfTrue="1" operator="equal">
      <formula>1</formula>
    </cfRule>
  </conditionalFormatting>
  <conditionalFormatting sqref="K220:K221">
    <cfRule type="expression" dxfId="314" priority="233" stopIfTrue="1">
      <formula>"'12월'!$C$7:$AE$255=지자체별!$C$7:$AE$255"</formula>
    </cfRule>
  </conditionalFormatting>
  <conditionalFormatting sqref="K220:K221">
    <cfRule type="expression" dxfId="313" priority="231" stopIfTrue="1">
      <formula>"'12월'!$C$7:$AE$255=지자체별!$C$7:$AE$255"</formula>
    </cfRule>
  </conditionalFormatting>
  <conditionalFormatting sqref="K220:K221">
    <cfRule type="cellIs" dxfId="312" priority="230" stopIfTrue="1" operator="equal">
      <formula>1</formula>
    </cfRule>
  </conditionalFormatting>
  <conditionalFormatting sqref="J220:J221">
    <cfRule type="expression" dxfId="311" priority="227" stopIfTrue="1">
      <formula>"'12월'!$C$7:$AE$255=지자체별!$C$7:$AE$255"</formula>
    </cfRule>
  </conditionalFormatting>
  <conditionalFormatting sqref="J220:J221">
    <cfRule type="cellIs" dxfId="310" priority="228" stopIfTrue="1" operator="equal">
      <formula>1</formula>
    </cfRule>
  </conditionalFormatting>
  <conditionalFormatting sqref="J220:J221">
    <cfRule type="expression" dxfId="309" priority="229" stopIfTrue="1">
      <formula>"'12월'!$C$7:$AE$255=지자체별!$C$7:$AE$255"</formula>
    </cfRule>
  </conditionalFormatting>
  <conditionalFormatting sqref="I91:I121 L92:AF95 L105:N105 L118:AF120 L117:O117 V117:W117 AD117:AF117 L106:AF109 L121:O121 V121:W121 AD121:AF121 L116:AF116 L115:N115 V115:AF115 L97:AF104 L96:W96 AD96:AF96 L111:AF114 L110:N110 V110:AF110 L91:N91">
    <cfRule type="cellIs" dxfId="308" priority="378" stopIfTrue="1" operator="equal">
      <formula>1</formula>
    </cfRule>
  </conditionalFormatting>
  <conditionalFormatting sqref="O92:U104 AF92:AF104 X92:AC95 I91:I121 O118:U120 O117 X118:AC120 X106:AC116 O121 O116:U116 X97:AC104 O111:U114 AF106:AF121 O106:U109">
    <cfRule type="expression" dxfId="307" priority="379" stopIfTrue="1">
      <formula>"'12월'!$C$7:$AE$255=지자체별!$C$7:$AE$255"</formula>
    </cfRule>
  </conditionalFormatting>
  <conditionalFormatting sqref="F91:H121">
    <cfRule type="expression" dxfId="306" priority="380" stopIfTrue="1">
      <formula>"'12월'!$C$7:$AE$255=지자체별!$C$7:$AE$255"</formula>
    </cfRule>
  </conditionalFormatting>
  <conditionalFormatting sqref="I91:I121 L92:AF95 L105:N105 L118:AF120 L117:O117 V117:W117 AD117:AF117 L106:AF109 L121:O121 V121:W121 AD121:AF121 L116:AF116 L115:N115 V115:AF115 L97:AF104 L96:W96 AD96:AF96 L111:AF114 L110:N110 V110:AF110 L91:N91">
    <cfRule type="cellIs" dxfId="305" priority="381" stopIfTrue="1" operator="equal">
      <formula>1</formula>
    </cfRule>
  </conditionalFormatting>
  <conditionalFormatting sqref="O92:U104 AF92:AF104 X92:AC95 I91:I121 O118:U120 O117 X118:AC120 X106:AC116 O121 O116:U116 X97:AC104 O111:U114 AF106:AF121 O106:U109">
    <cfRule type="expression" dxfId="304" priority="382" stopIfTrue="1">
      <formula>"'12월'!$C$7:$AE$255=지자체별!$C$7:$AE$255"</formula>
    </cfRule>
  </conditionalFormatting>
  <conditionalFormatting sqref="F91:H121">
    <cfRule type="expression" dxfId="303" priority="383" stopIfTrue="1">
      <formula>"'12월'!$C$7:$AE$255=지자체별!$C$7:$AE$255"</formula>
    </cfRule>
  </conditionalFormatting>
  <conditionalFormatting sqref="L91:L121">
    <cfRule type="expression" dxfId="302" priority="376" stopIfTrue="1">
      <formula>"'12월'!$C$7:$AE$255=지자체별!$C$7:$AE$255"</formula>
    </cfRule>
  </conditionalFormatting>
  <conditionalFormatting sqref="L91:L121">
    <cfRule type="expression" dxfId="301" priority="377" stopIfTrue="1">
      <formula>"'12월'!$C$7:$AE$255=지자체별!$C$7:$AE$255"</formula>
    </cfRule>
  </conditionalFormatting>
  <conditionalFormatting sqref="J91:J121">
    <cfRule type="cellIs" dxfId="300" priority="368" stopIfTrue="1" operator="equal">
      <formula>1</formula>
    </cfRule>
  </conditionalFormatting>
  <conditionalFormatting sqref="J91:J121">
    <cfRule type="expression" dxfId="299" priority="369" stopIfTrue="1">
      <formula>"'12월'!$C$7:$AE$255=지자체별!$C$7:$AE$255"</formula>
    </cfRule>
  </conditionalFormatting>
  <conditionalFormatting sqref="J91:J121">
    <cfRule type="cellIs" dxfId="298" priority="370" stopIfTrue="1" operator="equal">
      <formula>1</formula>
    </cfRule>
  </conditionalFormatting>
  <conditionalFormatting sqref="J91:J121">
    <cfRule type="expression" dxfId="297" priority="371" stopIfTrue="1">
      <formula>"'12월'!$C$7:$AE$255=지자체별!$C$7:$AE$255"</formula>
    </cfRule>
  </conditionalFormatting>
  <conditionalFormatting sqref="I123:I140 L123:AF140">
    <cfRule type="cellIs" dxfId="296" priority="362" stopIfTrue="1" operator="equal">
      <formula>1</formula>
    </cfRule>
  </conditionalFormatting>
  <conditionalFormatting sqref="O123:U140 AF123:AF140 X123:AC140 I123:I140">
    <cfRule type="expression" dxfId="295" priority="363" stopIfTrue="1">
      <formula>"'12월'!$C$7:$AE$255=지자체별!$C$7:$AE$255"</formula>
    </cfRule>
  </conditionalFormatting>
  <conditionalFormatting sqref="F123:H140">
    <cfRule type="expression" dxfId="294" priority="364" stopIfTrue="1">
      <formula>"'12월'!$C$7:$AE$255=지자체별!$C$7:$AE$255"</formula>
    </cfRule>
  </conditionalFormatting>
  <conditionalFormatting sqref="I123:I140 L123:AF140">
    <cfRule type="cellIs" dxfId="293" priority="365" stopIfTrue="1" operator="equal">
      <formula>1</formula>
    </cfRule>
  </conditionalFormatting>
  <conditionalFormatting sqref="O123:U140 AF123:AF140 X123:AC140 I123:I140">
    <cfRule type="expression" dxfId="292" priority="366" stopIfTrue="1">
      <formula>"'12월'!$C$7:$AE$255=지자체별!$C$7:$AE$255"</formula>
    </cfRule>
  </conditionalFormatting>
  <conditionalFormatting sqref="F123:H140">
    <cfRule type="expression" dxfId="291" priority="367" stopIfTrue="1">
      <formula>"'12월'!$C$7:$AE$255=지자체별!$C$7:$AE$255"</formula>
    </cfRule>
  </conditionalFormatting>
  <conditionalFormatting sqref="L123:L140">
    <cfRule type="expression" dxfId="290" priority="360" stopIfTrue="1">
      <formula>"'12월'!$C$7:$AE$255=지자체별!$C$7:$AE$255"</formula>
    </cfRule>
  </conditionalFormatting>
  <conditionalFormatting sqref="L123:L140">
    <cfRule type="expression" dxfId="289" priority="361" stopIfTrue="1">
      <formula>"'12월'!$C$7:$AE$255=지자체별!$C$7:$AE$255"</formula>
    </cfRule>
  </conditionalFormatting>
  <conditionalFormatting sqref="J123:J140">
    <cfRule type="cellIs" dxfId="288" priority="352" stopIfTrue="1" operator="equal">
      <formula>1</formula>
    </cfRule>
  </conditionalFormatting>
  <conditionalFormatting sqref="K123:K140">
    <cfRule type="cellIs" dxfId="287" priority="358" stopIfTrue="1" operator="equal">
      <formula>1</formula>
    </cfRule>
  </conditionalFormatting>
  <conditionalFormatting sqref="K123:K140">
    <cfRule type="expression" dxfId="286" priority="359" stopIfTrue="1">
      <formula>"'12월'!$C$7:$AE$255=지자체별!$C$7:$AE$255"</formula>
    </cfRule>
  </conditionalFormatting>
  <conditionalFormatting sqref="K123:K140">
    <cfRule type="expression" dxfId="285" priority="357" stopIfTrue="1">
      <formula>"'12월'!$C$7:$AE$255=지자체별!$C$7:$AE$255"</formula>
    </cfRule>
  </conditionalFormatting>
  <conditionalFormatting sqref="K123:K140">
    <cfRule type="cellIs" dxfId="284" priority="356" stopIfTrue="1" operator="equal">
      <formula>1</formula>
    </cfRule>
  </conditionalFormatting>
  <conditionalFormatting sqref="J123:J140">
    <cfRule type="expression" dxfId="283" priority="353" stopIfTrue="1">
      <formula>"'12월'!$C$7:$AE$255=지자체별!$C$7:$AE$255"</formula>
    </cfRule>
  </conditionalFormatting>
  <conditionalFormatting sqref="J123:J140">
    <cfRule type="cellIs" dxfId="282" priority="354" stopIfTrue="1" operator="equal">
      <formula>1</formula>
    </cfRule>
  </conditionalFormatting>
  <conditionalFormatting sqref="J123:J140">
    <cfRule type="expression" dxfId="281" priority="355" stopIfTrue="1">
      <formula>"'12월'!$C$7:$AE$255=지자체별!$C$7:$AE$255"</formula>
    </cfRule>
  </conditionalFormatting>
  <conditionalFormatting sqref="I142:I152 L142:AF152">
    <cfRule type="cellIs" dxfId="280" priority="346" stopIfTrue="1" operator="equal">
      <formula>1</formula>
    </cfRule>
  </conditionalFormatting>
  <conditionalFormatting sqref="O142:U152 AF142:AF152 X142:AC152 I142:I152">
    <cfRule type="expression" dxfId="279" priority="347" stopIfTrue="1">
      <formula>"'12월'!$C$7:$AE$255=지자체별!$C$7:$AE$255"</formula>
    </cfRule>
  </conditionalFormatting>
  <conditionalFormatting sqref="F142:H152">
    <cfRule type="expression" dxfId="278" priority="348" stopIfTrue="1">
      <formula>"'12월'!$C$7:$AE$255=지자체별!$C$7:$AE$255"</formula>
    </cfRule>
  </conditionalFormatting>
  <conditionalFormatting sqref="I142:I152 L142:AF152">
    <cfRule type="cellIs" dxfId="277" priority="349" stopIfTrue="1" operator="equal">
      <formula>1</formula>
    </cfRule>
  </conditionalFormatting>
  <conditionalFormatting sqref="O142:U152 AF142:AF152 X142:AC152 I142:I152">
    <cfRule type="expression" dxfId="276" priority="350" stopIfTrue="1">
      <formula>"'12월'!$C$7:$AE$255=지자체별!$C$7:$AE$255"</formula>
    </cfRule>
  </conditionalFormatting>
  <conditionalFormatting sqref="F142:H152">
    <cfRule type="expression" dxfId="275" priority="351" stopIfTrue="1">
      <formula>"'12월'!$C$7:$AE$255=지자체별!$C$7:$AE$255"</formula>
    </cfRule>
  </conditionalFormatting>
  <conditionalFormatting sqref="L142:L152">
    <cfRule type="expression" dxfId="274" priority="344" stopIfTrue="1">
      <formula>"'12월'!$C$7:$AE$255=지자체별!$C$7:$AE$255"</formula>
    </cfRule>
  </conditionalFormatting>
  <conditionalFormatting sqref="L142:L152">
    <cfRule type="expression" dxfId="273" priority="345" stopIfTrue="1">
      <formula>"'12월'!$C$7:$AE$255=지자체별!$C$7:$AE$255"</formula>
    </cfRule>
  </conditionalFormatting>
  <conditionalFormatting sqref="J142:J152">
    <cfRule type="cellIs" dxfId="272" priority="336" stopIfTrue="1" operator="equal">
      <formula>1</formula>
    </cfRule>
  </conditionalFormatting>
  <conditionalFormatting sqref="K142:K152">
    <cfRule type="cellIs" dxfId="271" priority="342" stopIfTrue="1" operator="equal">
      <formula>1</formula>
    </cfRule>
  </conditionalFormatting>
  <conditionalFormatting sqref="K142:K152">
    <cfRule type="expression" dxfId="270" priority="343" stopIfTrue="1">
      <formula>"'12월'!$C$7:$AE$255=지자체별!$C$7:$AE$255"</formula>
    </cfRule>
  </conditionalFormatting>
  <conditionalFormatting sqref="K142:K152">
    <cfRule type="expression" dxfId="269" priority="341" stopIfTrue="1">
      <formula>"'12월'!$C$7:$AE$255=지자체별!$C$7:$AE$255"</formula>
    </cfRule>
  </conditionalFormatting>
  <conditionalFormatting sqref="K142:K152">
    <cfRule type="cellIs" dxfId="268" priority="340" stopIfTrue="1" operator="equal">
      <formula>1</formula>
    </cfRule>
  </conditionalFormatting>
  <conditionalFormatting sqref="J142:J152">
    <cfRule type="expression" dxfId="267" priority="337" stopIfTrue="1">
      <formula>"'12월'!$C$7:$AE$255=지자체별!$C$7:$AE$255"</formula>
    </cfRule>
  </conditionalFormatting>
  <conditionalFormatting sqref="J142:J152">
    <cfRule type="cellIs" dxfId="266" priority="338" stopIfTrue="1" operator="equal">
      <formula>1</formula>
    </cfRule>
  </conditionalFormatting>
  <conditionalFormatting sqref="J142:J152">
    <cfRule type="expression" dxfId="265" priority="339" stopIfTrue="1">
      <formula>"'12월'!$C$7:$AE$255=지자체별!$C$7:$AE$255"</formula>
    </cfRule>
  </conditionalFormatting>
  <conditionalFormatting sqref="I154:I168 L154:AF168">
    <cfRule type="cellIs" dxfId="264" priority="330" stopIfTrue="1" operator="equal">
      <formula>1</formula>
    </cfRule>
  </conditionalFormatting>
  <conditionalFormatting sqref="O154:U168 AF154:AF168 X154:AC168 I154:I168">
    <cfRule type="expression" dxfId="263" priority="331" stopIfTrue="1">
      <formula>"'12월'!$C$7:$AE$255=지자체별!$C$7:$AE$255"</formula>
    </cfRule>
  </conditionalFormatting>
  <conditionalFormatting sqref="F154:H168">
    <cfRule type="expression" dxfId="262" priority="332" stopIfTrue="1">
      <formula>"'12월'!$C$7:$AE$255=지자체별!$C$7:$AE$255"</formula>
    </cfRule>
  </conditionalFormatting>
  <conditionalFormatting sqref="I154:I168 L154:AF168">
    <cfRule type="cellIs" dxfId="261" priority="333" stopIfTrue="1" operator="equal">
      <formula>1</formula>
    </cfRule>
  </conditionalFormatting>
  <conditionalFormatting sqref="O154:U168 AF154:AF168 X154:AC168 I154:I168">
    <cfRule type="expression" dxfId="260" priority="334" stopIfTrue="1">
      <formula>"'12월'!$C$7:$AE$255=지자체별!$C$7:$AE$255"</formula>
    </cfRule>
  </conditionalFormatting>
  <conditionalFormatting sqref="F154:H168">
    <cfRule type="expression" dxfId="259" priority="335" stopIfTrue="1">
      <formula>"'12월'!$C$7:$AE$255=지자체별!$C$7:$AE$255"</formula>
    </cfRule>
  </conditionalFormatting>
  <conditionalFormatting sqref="L154:L168">
    <cfRule type="expression" dxfId="258" priority="328" stopIfTrue="1">
      <formula>"'12월'!$C$7:$AE$255=지자체별!$C$7:$AE$255"</formula>
    </cfRule>
  </conditionalFormatting>
  <conditionalFormatting sqref="L154:L168">
    <cfRule type="expression" dxfId="257" priority="329" stopIfTrue="1">
      <formula>"'12월'!$C$7:$AE$255=지자체별!$C$7:$AE$255"</formula>
    </cfRule>
  </conditionalFormatting>
  <conditionalFormatting sqref="J154:J168">
    <cfRule type="cellIs" dxfId="256" priority="320" stopIfTrue="1" operator="equal">
      <formula>1</formula>
    </cfRule>
  </conditionalFormatting>
  <conditionalFormatting sqref="K154:K168">
    <cfRule type="cellIs" dxfId="255" priority="326" stopIfTrue="1" operator="equal">
      <formula>1</formula>
    </cfRule>
  </conditionalFormatting>
  <conditionalFormatting sqref="K154:K168">
    <cfRule type="expression" dxfId="254" priority="327" stopIfTrue="1">
      <formula>"'12월'!$C$7:$AE$255=지자체별!$C$7:$AE$255"</formula>
    </cfRule>
  </conditionalFormatting>
  <conditionalFormatting sqref="K154:K168">
    <cfRule type="expression" dxfId="253" priority="325" stopIfTrue="1">
      <formula>"'12월'!$C$7:$AE$255=지자체별!$C$7:$AE$255"</formula>
    </cfRule>
  </conditionalFormatting>
  <conditionalFormatting sqref="K154:K168">
    <cfRule type="cellIs" dxfId="252" priority="324" stopIfTrue="1" operator="equal">
      <formula>1</formula>
    </cfRule>
  </conditionalFormatting>
  <conditionalFormatting sqref="J154:J168">
    <cfRule type="expression" dxfId="251" priority="321" stopIfTrue="1">
      <formula>"'12월'!$C$7:$AE$255=지자체별!$C$7:$AE$255"</formula>
    </cfRule>
  </conditionalFormatting>
  <conditionalFormatting sqref="J154:J168">
    <cfRule type="cellIs" dxfId="250" priority="322" stopIfTrue="1" operator="equal">
      <formula>1</formula>
    </cfRule>
  </conditionalFormatting>
  <conditionalFormatting sqref="J154:J168">
    <cfRule type="expression" dxfId="249" priority="323" stopIfTrue="1">
      <formula>"'12월'!$C$7:$AE$255=지자체별!$C$7:$AE$255"</formula>
    </cfRule>
  </conditionalFormatting>
  <conditionalFormatting sqref="I170:I183 L170:AF183">
    <cfRule type="cellIs" dxfId="248" priority="314" stopIfTrue="1" operator="equal">
      <formula>1</formula>
    </cfRule>
  </conditionalFormatting>
  <conditionalFormatting sqref="O170:U183 AF170:AF183 X170:AC183 I170:I183">
    <cfRule type="expression" dxfId="247" priority="315" stopIfTrue="1">
      <formula>"'12월'!$C$7:$AE$255=지자체별!$C$7:$AE$255"</formula>
    </cfRule>
  </conditionalFormatting>
  <conditionalFormatting sqref="F170:H183">
    <cfRule type="expression" dxfId="246" priority="316" stopIfTrue="1">
      <formula>"'12월'!$C$7:$AE$255=지자체별!$C$7:$AE$255"</formula>
    </cfRule>
  </conditionalFormatting>
  <conditionalFormatting sqref="I170:I183 L170:AF183">
    <cfRule type="cellIs" dxfId="245" priority="317" stopIfTrue="1" operator="equal">
      <formula>1</formula>
    </cfRule>
  </conditionalFormatting>
  <conditionalFormatting sqref="O170:U183 AF170:AF183 X170:AC183 I170:I183">
    <cfRule type="expression" dxfId="244" priority="318" stopIfTrue="1">
      <formula>"'12월'!$C$7:$AE$255=지자체별!$C$7:$AE$255"</formula>
    </cfRule>
  </conditionalFormatting>
  <conditionalFormatting sqref="F170:H183">
    <cfRule type="expression" dxfId="243" priority="319" stopIfTrue="1">
      <formula>"'12월'!$C$7:$AE$255=지자체별!$C$7:$AE$255"</formula>
    </cfRule>
  </conditionalFormatting>
  <conditionalFormatting sqref="L170:L183">
    <cfRule type="expression" dxfId="242" priority="312" stopIfTrue="1">
      <formula>"'12월'!$C$7:$AE$255=지자체별!$C$7:$AE$255"</formula>
    </cfRule>
  </conditionalFormatting>
  <conditionalFormatting sqref="L170:L183">
    <cfRule type="expression" dxfId="241" priority="313" stopIfTrue="1">
      <formula>"'12월'!$C$7:$AE$255=지자체별!$C$7:$AE$255"</formula>
    </cfRule>
  </conditionalFormatting>
  <conditionalFormatting sqref="J170:J183">
    <cfRule type="cellIs" dxfId="240" priority="304" stopIfTrue="1" operator="equal">
      <formula>1</formula>
    </cfRule>
  </conditionalFormatting>
  <conditionalFormatting sqref="K170:K183">
    <cfRule type="cellIs" dxfId="239" priority="310" stopIfTrue="1" operator="equal">
      <formula>1</formula>
    </cfRule>
  </conditionalFormatting>
  <conditionalFormatting sqref="K170:K183">
    <cfRule type="expression" dxfId="238" priority="311" stopIfTrue="1">
      <formula>"'12월'!$C$7:$AE$255=지자체별!$C$7:$AE$255"</formula>
    </cfRule>
  </conditionalFormatting>
  <conditionalFormatting sqref="K170:K183">
    <cfRule type="expression" dxfId="237" priority="309" stopIfTrue="1">
      <formula>"'12월'!$C$7:$AE$255=지자체별!$C$7:$AE$255"</formula>
    </cfRule>
  </conditionalFormatting>
  <conditionalFormatting sqref="K170:K183">
    <cfRule type="cellIs" dxfId="236" priority="308" stopIfTrue="1" operator="equal">
      <formula>1</formula>
    </cfRule>
  </conditionalFormatting>
  <conditionalFormatting sqref="J170:J183">
    <cfRule type="expression" dxfId="235" priority="305" stopIfTrue="1">
      <formula>"'12월'!$C$7:$AE$255=지자체별!$C$7:$AE$255"</formula>
    </cfRule>
  </conditionalFormatting>
  <conditionalFormatting sqref="J170:J183">
    <cfRule type="cellIs" dxfId="234" priority="306" stopIfTrue="1" operator="equal">
      <formula>1</formula>
    </cfRule>
  </conditionalFormatting>
  <conditionalFormatting sqref="J170:J183">
    <cfRule type="expression" dxfId="233" priority="307" stopIfTrue="1">
      <formula>"'12월'!$C$7:$AE$255=지자체별!$C$7:$AE$255"</formula>
    </cfRule>
  </conditionalFormatting>
  <conditionalFormatting sqref="I185:I206 L185:AF206">
    <cfRule type="cellIs" dxfId="232" priority="298" stopIfTrue="1" operator="equal">
      <formula>1</formula>
    </cfRule>
  </conditionalFormatting>
  <conditionalFormatting sqref="O185:U206 AF185:AF206 X185:AC206 I185:I206">
    <cfRule type="expression" dxfId="231" priority="299" stopIfTrue="1">
      <formula>"'12월'!$C$7:$AE$255=지자체별!$C$7:$AE$255"</formula>
    </cfRule>
  </conditionalFormatting>
  <conditionalFormatting sqref="F185:H206">
    <cfRule type="expression" dxfId="230" priority="300" stopIfTrue="1">
      <formula>"'12월'!$C$7:$AE$255=지자체별!$C$7:$AE$255"</formula>
    </cfRule>
  </conditionalFormatting>
  <conditionalFormatting sqref="I185:I206 L185:AF206">
    <cfRule type="cellIs" dxfId="229" priority="301" stopIfTrue="1" operator="equal">
      <formula>1</formula>
    </cfRule>
  </conditionalFormatting>
  <conditionalFormatting sqref="O185:U206 AF185:AF206 X185:AC206 I185:I206">
    <cfRule type="expression" dxfId="228" priority="302" stopIfTrue="1">
      <formula>"'12월'!$C$7:$AE$255=지자체별!$C$7:$AE$255"</formula>
    </cfRule>
  </conditionalFormatting>
  <conditionalFormatting sqref="F185:H206">
    <cfRule type="expression" dxfId="227" priority="303" stopIfTrue="1">
      <formula>"'12월'!$C$7:$AE$255=지자체별!$C$7:$AE$255"</formula>
    </cfRule>
  </conditionalFormatting>
  <conditionalFormatting sqref="L185:L206">
    <cfRule type="expression" dxfId="226" priority="296" stopIfTrue="1">
      <formula>"'12월'!$C$7:$AE$255=지자체별!$C$7:$AE$255"</formula>
    </cfRule>
  </conditionalFormatting>
  <conditionalFormatting sqref="L185:L206">
    <cfRule type="expression" dxfId="225" priority="297" stopIfTrue="1">
      <formula>"'12월'!$C$7:$AE$255=지자체별!$C$7:$AE$255"</formula>
    </cfRule>
  </conditionalFormatting>
  <conditionalFormatting sqref="J185:J206">
    <cfRule type="cellIs" dxfId="224" priority="288" stopIfTrue="1" operator="equal">
      <formula>1</formula>
    </cfRule>
  </conditionalFormatting>
  <conditionalFormatting sqref="K185:K206">
    <cfRule type="cellIs" dxfId="223" priority="294" stopIfTrue="1" operator="equal">
      <formula>1</formula>
    </cfRule>
  </conditionalFormatting>
  <conditionalFormatting sqref="K185:K206">
    <cfRule type="expression" dxfId="222" priority="295" stopIfTrue="1">
      <formula>"'12월'!$C$7:$AE$255=지자체별!$C$7:$AE$255"</formula>
    </cfRule>
  </conditionalFormatting>
  <conditionalFormatting sqref="K185:K206">
    <cfRule type="expression" dxfId="221" priority="293" stopIfTrue="1">
      <formula>"'12월'!$C$7:$AE$255=지자체별!$C$7:$AE$255"</formula>
    </cfRule>
  </conditionalFormatting>
  <conditionalFormatting sqref="K185:K206">
    <cfRule type="cellIs" dxfId="220" priority="292" stopIfTrue="1" operator="equal">
      <formula>1</formula>
    </cfRule>
  </conditionalFormatting>
  <conditionalFormatting sqref="J185:J206">
    <cfRule type="expression" dxfId="219" priority="289" stopIfTrue="1">
      <formula>"'12월'!$C$7:$AE$255=지자체별!$C$7:$AE$255"</formula>
    </cfRule>
  </conditionalFormatting>
  <conditionalFormatting sqref="J185:J206">
    <cfRule type="cellIs" dxfId="218" priority="290" stopIfTrue="1" operator="equal">
      <formula>1</formula>
    </cfRule>
  </conditionalFormatting>
  <conditionalFormatting sqref="J185:J206">
    <cfRule type="expression" dxfId="217" priority="291" stopIfTrue="1">
      <formula>"'12월'!$C$7:$AE$255=지자체별!$C$7:$AE$255"</formula>
    </cfRule>
  </conditionalFormatting>
  <conditionalFormatting sqref="I208:I219 L208:AF219 L222:AF230 O220:AF221 I222:I230">
    <cfRule type="cellIs" dxfId="216" priority="282" stopIfTrue="1" operator="equal">
      <formula>1</formula>
    </cfRule>
  </conditionalFormatting>
  <conditionalFormatting sqref="O208:U230 AF208:AF230 X208:AC230 I208:I219 I222:I230">
    <cfRule type="expression" dxfId="215" priority="283" stopIfTrue="1">
      <formula>"'12월'!$C$7:$AE$255=지자체별!$C$7:$AE$255"</formula>
    </cfRule>
  </conditionalFormatting>
  <conditionalFormatting sqref="F208:H230">
    <cfRule type="expression" dxfId="214" priority="284" stopIfTrue="1">
      <formula>"'12월'!$C$7:$AE$255=지자체별!$C$7:$AE$255"</formula>
    </cfRule>
  </conditionalFormatting>
  <conditionalFormatting sqref="I208:I219 L208:AF219 L222:AF230 O220:AF221 I222:I230">
    <cfRule type="cellIs" dxfId="213" priority="285" stopIfTrue="1" operator="equal">
      <formula>1</formula>
    </cfRule>
  </conditionalFormatting>
  <conditionalFormatting sqref="O208:U230 AF208:AF230 X208:AC230 I208:I219 I222:I230">
    <cfRule type="expression" dxfId="212" priority="286" stopIfTrue="1">
      <formula>"'12월'!$C$7:$AE$255=지자체별!$C$7:$AE$255"</formula>
    </cfRule>
  </conditionalFormatting>
  <conditionalFormatting sqref="F208:H230">
    <cfRule type="expression" dxfId="211" priority="287" stopIfTrue="1">
      <formula>"'12월'!$C$7:$AE$255=지자체별!$C$7:$AE$255"</formula>
    </cfRule>
  </conditionalFormatting>
  <conditionalFormatting sqref="L208:L219 L222:L230">
    <cfRule type="expression" dxfId="210" priority="280" stopIfTrue="1">
      <formula>"'12월'!$C$7:$AE$255=지자체별!$C$7:$AE$255"</formula>
    </cfRule>
  </conditionalFormatting>
  <conditionalFormatting sqref="L208:L219 L222:L230">
    <cfRule type="expression" dxfId="209" priority="281" stopIfTrue="1">
      <formula>"'12월'!$C$7:$AE$255=지자체별!$C$7:$AE$255"</formula>
    </cfRule>
  </conditionalFormatting>
  <conditionalFormatting sqref="J208:J219 J222:J230">
    <cfRule type="cellIs" dxfId="208" priority="272" stopIfTrue="1" operator="equal">
      <formula>1</formula>
    </cfRule>
  </conditionalFormatting>
  <conditionalFormatting sqref="K208:K219 K222:K230">
    <cfRule type="cellIs" dxfId="207" priority="278" stopIfTrue="1" operator="equal">
      <formula>1</formula>
    </cfRule>
  </conditionalFormatting>
  <conditionalFormatting sqref="K208:K219 K222:K230">
    <cfRule type="expression" dxfId="206" priority="279" stopIfTrue="1">
      <formula>"'12월'!$C$7:$AE$255=지자체별!$C$7:$AE$255"</formula>
    </cfRule>
  </conditionalFormatting>
  <conditionalFormatting sqref="K208:K219 K222:K230">
    <cfRule type="expression" dxfId="205" priority="277" stopIfTrue="1">
      <formula>"'12월'!$C$7:$AE$255=지자체별!$C$7:$AE$255"</formula>
    </cfRule>
  </conditionalFormatting>
  <conditionalFormatting sqref="K208:K219 K222:K230">
    <cfRule type="cellIs" dxfId="204" priority="276" stopIfTrue="1" operator="equal">
      <formula>1</formula>
    </cfRule>
  </conditionalFormatting>
  <conditionalFormatting sqref="J208:J219 J222:J230">
    <cfRule type="expression" dxfId="203" priority="273" stopIfTrue="1">
      <formula>"'12월'!$C$7:$AE$255=지자체별!$C$7:$AE$255"</formula>
    </cfRule>
  </conditionalFormatting>
  <conditionalFormatting sqref="J208:J219 J222:J230">
    <cfRule type="cellIs" dxfId="202" priority="274" stopIfTrue="1" operator="equal">
      <formula>1</formula>
    </cfRule>
  </conditionalFormatting>
  <conditionalFormatting sqref="J208:J219 J222:J230">
    <cfRule type="expression" dxfId="201" priority="275" stopIfTrue="1">
      <formula>"'12월'!$C$7:$AE$255=지자체별!$C$7:$AE$255"</formula>
    </cfRule>
  </conditionalFormatting>
  <conditionalFormatting sqref="I232:I245 L232:AF245 L247:AF248 O246:AF246 I247:I248 O249:AF249">
    <cfRule type="cellIs" dxfId="200" priority="266" stopIfTrue="1" operator="equal">
      <formula>1</formula>
    </cfRule>
  </conditionalFormatting>
  <conditionalFormatting sqref="O232:U249 AF232:AF249 X232:AC249 I232:I245 I247:I248">
    <cfRule type="expression" dxfId="199" priority="267" stopIfTrue="1">
      <formula>"'12월'!$C$7:$AE$255=지자체별!$C$7:$AE$255"</formula>
    </cfRule>
  </conditionalFormatting>
  <conditionalFormatting sqref="F232:H249">
    <cfRule type="expression" dxfId="198" priority="268" stopIfTrue="1">
      <formula>"'12월'!$C$7:$AE$255=지자체별!$C$7:$AE$255"</formula>
    </cfRule>
  </conditionalFormatting>
  <conditionalFormatting sqref="I232:I245 L232:AF245 L247:AF248 O246:AF246 I247:I248 O249:AF249">
    <cfRule type="cellIs" dxfId="197" priority="269" stopIfTrue="1" operator="equal">
      <formula>1</formula>
    </cfRule>
  </conditionalFormatting>
  <conditionalFormatting sqref="O232:U249 AF232:AF249 X232:AC249 I232:I245 I247:I248">
    <cfRule type="expression" dxfId="196" priority="270" stopIfTrue="1">
      <formula>"'12월'!$C$7:$AE$255=지자체별!$C$7:$AE$255"</formula>
    </cfRule>
  </conditionalFormatting>
  <conditionalFormatting sqref="F232:H249">
    <cfRule type="expression" dxfId="195" priority="271" stopIfTrue="1">
      <formula>"'12월'!$C$7:$AE$255=지자체별!$C$7:$AE$255"</formula>
    </cfRule>
  </conditionalFormatting>
  <conditionalFormatting sqref="L232:L245 L247:L248">
    <cfRule type="expression" dxfId="194" priority="264" stopIfTrue="1">
      <formula>"'12월'!$C$7:$AE$255=지자체별!$C$7:$AE$255"</formula>
    </cfRule>
  </conditionalFormatting>
  <conditionalFormatting sqref="J232:J245 J247:J248">
    <cfRule type="cellIs" dxfId="193" priority="256" stopIfTrue="1" operator="equal">
      <formula>1</formula>
    </cfRule>
  </conditionalFormatting>
  <conditionalFormatting sqref="K232:K245 K247:K248">
    <cfRule type="expression" dxfId="192" priority="261" stopIfTrue="1">
      <formula>"'12월'!$C$7:$AE$255=지자체별!$C$7:$AE$255"</formula>
    </cfRule>
  </conditionalFormatting>
  <conditionalFormatting sqref="K232:K245 K247:K248">
    <cfRule type="cellIs" dxfId="191" priority="260" stopIfTrue="1" operator="equal">
      <formula>1</formula>
    </cfRule>
  </conditionalFormatting>
  <conditionalFormatting sqref="J232:J245 J247:J248">
    <cfRule type="expression" dxfId="190" priority="257" stopIfTrue="1">
      <formula>"'12월'!$C$7:$AE$255=지자체별!$C$7:$AE$255"</formula>
    </cfRule>
  </conditionalFormatting>
  <conditionalFormatting sqref="J232:J245 J247:J248">
    <cfRule type="cellIs" dxfId="189" priority="258" stopIfTrue="1" operator="equal">
      <formula>1</formula>
    </cfRule>
  </conditionalFormatting>
  <conditionalFormatting sqref="J232:J245 J247:J248">
    <cfRule type="expression" dxfId="188" priority="259" stopIfTrue="1">
      <formula>"'12월'!$C$7:$AE$255=지자체별!$C$7:$AE$255"</formula>
    </cfRule>
  </conditionalFormatting>
  <conditionalFormatting sqref="I251:I252 L251:AF252">
    <cfRule type="cellIs" dxfId="187" priority="250" stopIfTrue="1" operator="equal">
      <formula>1</formula>
    </cfRule>
  </conditionalFormatting>
  <conditionalFormatting sqref="O251:U252 AF251:AF252 X251:AC252 I251:I252">
    <cfRule type="expression" dxfId="186" priority="251" stopIfTrue="1">
      <formula>"'12월'!$C$7:$AE$255=지자체별!$C$7:$AE$255"</formula>
    </cfRule>
  </conditionalFormatting>
  <conditionalFormatting sqref="F251:H252">
    <cfRule type="expression" dxfId="185" priority="252" stopIfTrue="1">
      <formula>"'12월'!$C$7:$AE$255=지자체별!$C$7:$AE$255"</formula>
    </cfRule>
  </conditionalFormatting>
  <conditionalFormatting sqref="I251:I252 L251:AF252">
    <cfRule type="cellIs" dxfId="184" priority="253" stopIfTrue="1" operator="equal">
      <formula>1</formula>
    </cfRule>
  </conditionalFormatting>
  <conditionalFormatting sqref="O251:U252 AF251:AF252 X251:AC252 I251:I252">
    <cfRule type="expression" dxfId="183" priority="254" stopIfTrue="1">
      <formula>"'12월'!$C$7:$AE$255=지자체별!$C$7:$AE$255"</formula>
    </cfRule>
  </conditionalFormatting>
  <conditionalFormatting sqref="F251:H252">
    <cfRule type="expression" dxfId="182" priority="255" stopIfTrue="1">
      <formula>"'12월'!$C$7:$AE$255=지자체별!$C$7:$AE$255"</formula>
    </cfRule>
  </conditionalFormatting>
  <conditionalFormatting sqref="L251:L252">
    <cfRule type="expression" dxfId="181" priority="248" stopIfTrue="1">
      <formula>"'12월'!$C$7:$AE$255=지자체별!$C$7:$AE$255"</formula>
    </cfRule>
  </conditionalFormatting>
  <conditionalFormatting sqref="J251:J252">
    <cfRule type="cellIs" dxfId="180" priority="240" stopIfTrue="1" operator="equal">
      <formula>1</formula>
    </cfRule>
  </conditionalFormatting>
  <conditionalFormatting sqref="K251:K252">
    <cfRule type="cellIs" dxfId="179" priority="244" stopIfTrue="1" operator="equal">
      <formula>1</formula>
    </cfRule>
  </conditionalFormatting>
  <conditionalFormatting sqref="J251:J252">
    <cfRule type="expression" dxfId="178" priority="243" stopIfTrue="1">
      <formula>"'12월'!$C$7:$AE$255=지자체별!$C$7:$AE$255"</formula>
    </cfRule>
  </conditionalFormatting>
  <conditionalFormatting sqref="L220:N221 I220:I221">
    <cfRule type="cellIs" dxfId="177" priority="236" stopIfTrue="1" operator="equal">
      <formula>1</formula>
    </cfRule>
  </conditionalFormatting>
  <conditionalFormatting sqref="I220:I221">
    <cfRule type="expression" dxfId="176" priority="237" stopIfTrue="1">
      <formula>"'12월'!$C$7:$AE$255=지자체별!$C$7:$AE$255"</formula>
    </cfRule>
  </conditionalFormatting>
  <conditionalFormatting sqref="L220:N221 I220:I221">
    <cfRule type="cellIs" dxfId="175" priority="238" stopIfTrue="1" operator="equal">
      <formula>1</formula>
    </cfRule>
  </conditionalFormatting>
  <conditionalFormatting sqref="I220:I221">
    <cfRule type="expression" dxfId="174" priority="239" stopIfTrue="1">
      <formula>"'12월'!$C$7:$AE$255=지자체별!$C$7:$AE$255"</formula>
    </cfRule>
  </conditionalFormatting>
  <conditionalFormatting sqref="L220:L221">
    <cfRule type="expression" dxfId="173" priority="234" stopIfTrue="1">
      <formula>"'12월'!$C$7:$AE$255=지자체별!$C$7:$AE$255"</formula>
    </cfRule>
  </conditionalFormatting>
  <conditionalFormatting sqref="K246">
    <cfRule type="cellIs" dxfId="172" priority="218" stopIfTrue="1" operator="equal">
      <formula>1</formula>
    </cfRule>
  </conditionalFormatting>
  <conditionalFormatting sqref="K246">
    <cfRule type="expression" dxfId="171" priority="219" stopIfTrue="1">
      <formula>"'12월'!$C$7:$AE$255=지자체별!$C$7:$AE$255"</formula>
    </cfRule>
  </conditionalFormatting>
  <conditionalFormatting sqref="L246">
    <cfRule type="expression" dxfId="170" priority="221" stopIfTrue="1">
      <formula>"'12월'!$C$7:$AE$255=지자체별!$C$7:$AE$255"</formula>
    </cfRule>
  </conditionalFormatting>
  <conditionalFormatting sqref="I246 L246:N246">
    <cfRule type="cellIs" dxfId="169" priority="222" stopIfTrue="1" operator="equal">
      <formula>1</formula>
    </cfRule>
  </conditionalFormatting>
  <conditionalFormatting sqref="I246">
    <cfRule type="expression" dxfId="168" priority="223" stopIfTrue="1">
      <formula>"'12월'!$C$7:$AE$255=지자체별!$C$7:$AE$255"</formula>
    </cfRule>
  </conditionalFormatting>
  <conditionalFormatting sqref="I246 L246:N246">
    <cfRule type="cellIs" dxfId="167" priority="224" stopIfTrue="1" operator="equal">
      <formula>1</formula>
    </cfRule>
  </conditionalFormatting>
  <conditionalFormatting sqref="I246">
    <cfRule type="expression" dxfId="166" priority="225" stopIfTrue="1">
      <formula>"'12월'!$C$7:$AE$255=지자체별!$C$7:$AE$255"</formula>
    </cfRule>
  </conditionalFormatting>
  <conditionalFormatting sqref="L246">
    <cfRule type="expression" dxfId="165" priority="220" stopIfTrue="1">
      <formula>"'12월'!$C$7:$AE$255=지자체별!$C$7:$AE$255"</formula>
    </cfRule>
  </conditionalFormatting>
  <conditionalFormatting sqref="J246">
    <cfRule type="cellIs" dxfId="164" priority="212" stopIfTrue="1" operator="equal">
      <formula>1</formula>
    </cfRule>
  </conditionalFormatting>
  <conditionalFormatting sqref="K246">
    <cfRule type="expression" dxfId="163" priority="217" stopIfTrue="1">
      <formula>"'12월'!$C$7:$AE$255=지자체별!$C$7:$AE$255"</formula>
    </cfRule>
  </conditionalFormatting>
  <conditionalFormatting sqref="K246">
    <cfRule type="cellIs" dxfId="162" priority="216" stopIfTrue="1" operator="equal">
      <formula>1</formula>
    </cfRule>
  </conditionalFormatting>
  <conditionalFormatting sqref="J246">
    <cfRule type="expression" dxfId="161" priority="213" stopIfTrue="1">
      <formula>"'12월'!$C$7:$AE$255=지자체별!$C$7:$AE$255"</formula>
    </cfRule>
  </conditionalFormatting>
  <conditionalFormatting sqref="J246">
    <cfRule type="cellIs" dxfId="160" priority="214" stopIfTrue="1" operator="equal">
      <formula>1</formula>
    </cfRule>
  </conditionalFormatting>
  <conditionalFormatting sqref="J246">
    <cfRule type="expression" dxfId="159" priority="215" stopIfTrue="1">
      <formula>"'12월'!$C$7:$AE$255=지자체별!$C$7:$AE$255"</formula>
    </cfRule>
  </conditionalFormatting>
  <conditionalFormatting sqref="K249">
    <cfRule type="cellIs" dxfId="158" priority="204" stopIfTrue="1" operator="equal">
      <formula>1</formula>
    </cfRule>
  </conditionalFormatting>
  <conditionalFormatting sqref="K249">
    <cfRule type="expression" dxfId="157" priority="205" stopIfTrue="1">
      <formula>"'12월'!$C$7:$AE$255=지자체별!$C$7:$AE$255"</formula>
    </cfRule>
  </conditionalFormatting>
  <conditionalFormatting sqref="L249">
    <cfRule type="expression" dxfId="156" priority="207" stopIfTrue="1">
      <formula>"'12월'!$C$7:$AE$255=지자체별!$C$7:$AE$255"</formula>
    </cfRule>
  </conditionalFormatting>
  <conditionalFormatting sqref="I249 L249:N249">
    <cfRule type="cellIs" dxfId="155" priority="208" stopIfTrue="1" operator="equal">
      <formula>1</formula>
    </cfRule>
  </conditionalFormatting>
  <conditionalFormatting sqref="I249">
    <cfRule type="expression" dxfId="154" priority="209" stopIfTrue="1">
      <formula>"'12월'!$C$7:$AE$255=지자체별!$C$7:$AE$255"</formula>
    </cfRule>
  </conditionalFormatting>
  <conditionalFormatting sqref="I249 L249:N249">
    <cfRule type="cellIs" dxfId="153" priority="210" stopIfTrue="1" operator="equal">
      <formula>1</formula>
    </cfRule>
  </conditionalFormatting>
  <conditionalFormatting sqref="I249">
    <cfRule type="expression" dxfId="152" priority="211" stopIfTrue="1">
      <formula>"'12월'!$C$7:$AE$255=지자체별!$C$7:$AE$255"</formula>
    </cfRule>
  </conditionalFormatting>
  <conditionalFormatting sqref="L249">
    <cfRule type="expression" dxfId="151" priority="206" stopIfTrue="1">
      <formula>"'12월'!$C$7:$AE$255=지자체별!$C$7:$AE$255"</formula>
    </cfRule>
  </conditionalFormatting>
  <conditionalFormatting sqref="J249">
    <cfRule type="cellIs" dxfId="150" priority="198" stopIfTrue="1" operator="equal">
      <formula>1</formula>
    </cfRule>
  </conditionalFormatting>
  <conditionalFormatting sqref="K249">
    <cfRule type="expression" dxfId="149" priority="203" stopIfTrue="1">
      <formula>"'12월'!$C$7:$AE$255=지자체별!$C$7:$AE$255"</formula>
    </cfRule>
  </conditionalFormatting>
  <conditionalFormatting sqref="K249">
    <cfRule type="cellIs" dxfId="148" priority="202" stopIfTrue="1" operator="equal">
      <formula>1</formula>
    </cfRule>
  </conditionalFormatting>
  <conditionalFormatting sqref="J249">
    <cfRule type="expression" dxfId="147" priority="199" stopIfTrue="1">
      <formula>"'12월'!$C$7:$AE$255=지자체별!$C$7:$AE$255"</formula>
    </cfRule>
  </conditionalFormatting>
  <conditionalFormatting sqref="J249">
    <cfRule type="cellIs" dxfId="146" priority="200" stopIfTrue="1" operator="equal">
      <formula>1</formula>
    </cfRule>
  </conditionalFormatting>
  <conditionalFormatting sqref="J249">
    <cfRule type="expression" dxfId="145" priority="201" stopIfTrue="1">
      <formula>"'12월'!$C$7:$AE$255=지자체별!$C$7:$AE$255"</formula>
    </cfRule>
  </conditionalFormatting>
  <conditionalFormatting sqref="B52:B58">
    <cfRule type="cellIs" dxfId="144" priority="164" stopIfTrue="1" operator="equal">
      <formula>1</formula>
    </cfRule>
  </conditionalFormatting>
  <conditionalFormatting sqref="B31:B32">
    <cfRule type="cellIs" dxfId="143" priority="163" stopIfTrue="1" operator="equal">
      <formula>1</formula>
    </cfRule>
  </conditionalFormatting>
  <conditionalFormatting sqref="B60">
    <cfRule type="cellIs" dxfId="142" priority="162" stopIfTrue="1" operator="equal">
      <formula>1</formula>
    </cfRule>
  </conditionalFormatting>
  <conditionalFormatting sqref="B59">
    <cfRule type="cellIs" dxfId="141" priority="161" stopIfTrue="1" operator="equal">
      <formula>1</formula>
    </cfRule>
  </conditionalFormatting>
  <conditionalFormatting sqref="B61:B67">
    <cfRule type="cellIs" dxfId="140" priority="160" stopIfTrue="1" operator="equal">
      <formula>1</formula>
    </cfRule>
  </conditionalFormatting>
  <conditionalFormatting sqref="B68:B69">
    <cfRule type="cellIs" dxfId="139" priority="159" stopIfTrue="1" operator="equal">
      <formula>1</formula>
    </cfRule>
  </conditionalFormatting>
  <conditionalFormatting sqref="B8">
    <cfRule type="cellIs" dxfId="138" priority="158" stopIfTrue="1" operator="equal">
      <formula>1</formula>
    </cfRule>
  </conditionalFormatting>
  <conditionalFormatting sqref="B23 B25">
    <cfRule type="cellIs" dxfId="137" priority="157" stopIfTrue="1" operator="equal">
      <formula>1</formula>
    </cfRule>
  </conditionalFormatting>
  <conditionalFormatting sqref="B71">
    <cfRule type="cellIs" dxfId="136" priority="156" stopIfTrue="1" operator="equal">
      <formula>1</formula>
    </cfRule>
  </conditionalFormatting>
  <conditionalFormatting sqref="B70">
    <cfRule type="cellIs" dxfId="135" priority="155" stopIfTrue="1" operator="equal">
      <formula>1</formula>
    </cfRule>
  </conditionalFormatting>
  <conditionalFormatting sqref="B72:B75">
    <cfRule type="cellIs" dxfId="134" priority="154" stopIfTrue="1" operator="equal">
      <formula>1</formula>
    </cfRule>
  </conditionalFormatting>
  <conditionalFormatting sqref="B77">
    <cfRule type="cellIs" dxfId="133" priority="153" stopIfTrue="1" operator="equal">
      <formula>1</formula>
    </cfRule>
  </conditionalFormatting>
  <conditionalFormatting sqref="B76">
    <cfRule type="cellIs" dxfId="132" priority="152" stopIfTrue="1" operator="equal">
      <formula>1</formula>
    </cfRule>
  </conditionalFormatting>
  <conditionalFormatting sqref="B78:B81">
    <cfRule type="cellIs" dxfId="131" priority="151" stopIfTrue="1" operator="equal">
      <formula>1</formula>
    </cfRule>
  </conditionalFormatting>
  <conditionalFormatting sqref="B83">
    <cfRule type="cellIs" dxfId="130" priority="150" stopIfTrue="1" operator="equal">
      <formula>1</formula>
    </cfRule>
  </conditionalFormatting>
  <conditionalFormatting sqref="B84:B87">
    <cfRule type="cellIs" dxfId="129" priority="149" stopIfTrue="1" operator="equal">
      <formula>1</formula>
    </cfRule>
  </conditionalFormatting>
  <conditionalFormatting sqref="B89">
    <cfRule type="cellIs" dxfId="128" priority="148" stopIfTrue="1" operator="equal">
      <formula>1</formula>
    </cfRule>
  </conditionalFormatting>
  <conditionalFormatting sqref="B34">
    <cfRule type="cellIs" dxfId="127" priority="180" stopIfTrue="1" operator="equal">
      <formula>1</formula>
    </cfRule>
  </conditionalFormatting>
  <conditionalFormatting sqref="B51">
    <cfRule type="cellIs" dxfId="126" priority="179" stopIfTrue="1" operator="equal">
      <formula>1</formula>
    </cfRule>
  </conditionalFormatting>
  <conditionalFormatting sqref="B33">
    <cfRule type="cellIs" dxfId="125" priority="178" stopIfTrue="1" operator="equal">
      <formula>1</formula>
    </cfRule>
  </conditionalFormatting>
  <conditionalFormatting sqref="B231">
    <cfRule type="cellIs" dxfId="124" priority="166" stopIfTrue="1" operator="equal">
      <formula>1</formula>
    </cfRule>
  </conditionalFormatting>
  <conditionalFormatting sqref="B141">
    <cfRule type="cellIs" dxfId="123" priority="171" stopIfTrue="1" operator="equal">
      <formula>1</formula>
    </cfRule>
  </conditionalFormatting>
  <conditionalFormatting sqref="B122">
    <cfRule type="cellIs" dxfId="122" priority="172" stopIfTrue="1" operator="equal">
      <formula>1</formula>
    </cfRule>
  </conditionalFormatting>
  <conditionalFormatting sqref="A60">
    <cfRule type="cellIs" dxfId="121" priority="129" stopIfTrue="1" operator="equal">
      <formula>1</formula>
    </cfRule>
  </conditionalFormatting>
  <conditionalFormatting sqref="B7">
    <cfRule type="cellIs" dxfId="120" priority="177" stopIfTrue="1" operator="equal">
      <formula>1</formula>
    </cfRule>
  </conditionalFormatting>
  <conditionalFormatting sqref="B50">
    <cfRule type="cellIs" dxfId="119" priority="176" stopIfTrue="1" operator="equal">
      <formula>1</formula>
    </cfRule>
  </conditionalFormatting>
  <conditionalFormatting sqref="B82">
    <cfRule type="cellIs" dxfId="118" priority="175" stopIfTrue="1" operator="equal">
      <formula>1</formula>
    </cfRule>
  </conditionalFormatting>
  <conditionalFormatting sqref="B88">
    <cfRule type="cellIs" dxfId="117" priority="174" stopIfTrue="1" operator="equal">
      <formula>1</formula>
    </cfRule>
  </conditionalFormatting>
  <conditionalFormatting sqref="B90">
    <cfRule type="cellIs" dxfId="116" priority="173" stopIfTrue="1" operator="equal">
      <formula>1</formula>
    </cfRule>
  </conditionalFormatting>
  <conditionalFormatting sqref="B153">
    <cfRule type="cellIs" dxfId="115" priority="170" stopIfTrue="1" operator="equal">
      <formula>1</formula>
    </cfRule>
  </conditionalFormatting>
  <conditionalFormatting sqref="B169">
    <cfRule type="cellIs" dxfId="114" priority="169" stopIfTrue="1" operator="equal">
      <formula>1</formula>
    </cfRule>
  </conditionalFormatting>
  <conditionalFormatting sqref="B184">
    <cfRule type="cellIs" dxfId="113" priority="168" stopIfTrue="1" operator="equal">
      <formula>1</formula>
    </cfRule>
  </conditionalFormatting>
  <conditionalFormatting sqref="B207">
    <cfRule type="cellIs" dxfId="112" priority="167" stopIfTrue="1" operator="equal">
      <formula>1</formula>
    </cfRule>
  </conditionalFormatting>
  <conditionalFormatting sqref="B250">
    <cfRule type="cellIs" dxfId="111" priority="165" stopIfTrue="1" operator="equal">
      <formula>1</formula>
    </cfRule>
  </conditionalFormatting>
  <conditionalFormatting sqref="A59">
    <cfRule type="cellIs" dxfId="110" priority="128" stopIfTrue="1" operator="equal">
      <formula>1</formula>
    </cfRule>
  </conditionalFormatting>
  <conditionalFormatting sqref="A52:A58">
    <cfRule type="cellIs" dxfId="109" priority="131" stopIfTrue="1" operator="equal">
      <formula>1</formula>
    </cfRule>
  </conditionalFormatting>
  <conditionalFormatting sqref="A70">
    <cfRule type="cellIs" dxfId="108" priority="122" stopIfTrue="1" operator="equal">
      <formula>1</formula>
    </cfRule>
  </conditionalFormatting>
  <conditionalFormatting sqref="A61:A67">
    <cfRule type="cellIs" dxfId="107" priority="127" stopIfTrue="1" operator="equal">
      <formula>1</formula>
    </cfRule>
  </conditionalFormatting>
  <conditionalFormatting sqref="A68:A69">
    <cfRule type="cellIs" dxfId="106" priority="126" stopIfTrue="1" operator="equal">
      <formula>1</formula>
    </cfRule>
  </conditionalFormatting>
  <conditionalFormatting sqref="A71">
    <cfRule type="cellIs" dxfId="105" priority="123" stopIfTrue="1" operator="equal">
      <formula>1</formula>
    </cfRule>
  </conditionalFormatting>
  <conditionalFormatting sqref="A72:A75">
    <cfRule type="cellIs" dxfId="104" priority="121" stopIfTrue="1" operator="equal">
      <formula>1</formula>
    </cfRule>
  </conditionalFormatting>
  <conditionalFormatting sqref="A83">
    <cfRule type="cellIs" dxfId="103" priority="117" stopIfTrue="1" operator="equal">
      <formula>1</formula>
    </cfRule>
  </conditionalFormatting>
  <conditionalFormatting sqref="A84:A87">
    <cfRule type="cellIs" dxfId="102" priority="116" stopIfTrue="1" operator="equal">
      <formula>1</formula>
    </cfRule>
  </conditionalFormatting>
  <conditionalFormatting sqref="A89">
    <cfRule type="cellIs" dxfId="101" priority="115" stopIfTrue="1" operator="equal">
      <formula>1</formula>
    </cfRule>
  </conditionalFormatting>
  <conditionalFormatting sqref="A34">
    <cfRule type="cellIs" dxfId="100" priority="147" stopIfTrue="1" operator="equal">
      <formula>1</formula>
    </cfRule>
  </conditionalFormatting>
  <conditionalFormatting sqref="A51">
    <cfRule type="cellIs" dxfId="99" priority="146" stopIfTrue="1" operator="equal">
      <formula>1</formula>
    </cfRule>
  </conditionalFormatting>
  <conditionalFormatting sqref="A33">
    <cfRule type="cellIs" dxfId="98" priority="145" stopIfTrue="1" operator="equal">
      <formula>1</formula>
    </cfRule>
  </conditionalFormatting>
  <conditionalFormatting sqref="A231">
    <cfRule type="cellIs" dxfId="97" priority="133" stopIfTrue="1" operator="equal">
      <formula>1</formula>
    </cfRule>
  </conditionalFormatting>
  <conditionalFormatting sqref="A141">
    <cfRule type="cellIs" dxfId="96" priority="138" stopIfTrue="1" operator="equal">
      <formula>1</formula>
    </cfRule>
  </conditionalFormatting>
  <conditionalFormatting sqref="A122">
    <cfRule type="cellIs" dxfId="95" priority="139" stopIfTrue="1" operator="equal">
      <formula>1</formula>
    </cfRule>
  </conditionalFormatting>
  <conditionalFormatting sqref="A50">
    <cfRule type="cellIs" dxfId="94" priority="143" stopIfTrue="1" operator="equal">
      <formula>1</formula>
    </cfRule>
  </conditionalFormatting>
  <conditionalFormatting sqref="A82">
    <cfRule type="cellIs" dxfId="93" priority="142" stopIfTrue="1" operator="equal">
      <formula>1</formula>
    </cfRule>
  </conditionalFormatting>
  <conditionalFormatting sqref="A88">
    <cfRule type="cellIs" dxfId="92" priority="141" stopIfTrue="1" operator="equal">
      <formula>1</formula>
    </cfRule>
  </conditionalFormatting>
  <conditionalFormatting sqref="A90:A121">
    <cfRule type="cellIs" dxfId="91" priority="140" stopIfTrue="1" operator="equal">
      <formula>1</formula>
    </cfRule>
  </conditionalFormatting>
  <conditionalFormatting sqref="A169">
    <cfRule type="cellIs" dxfId="90" priority="136" stopIfTrue="1" operator="equal">
      <formula>1</formula>
    </cfRule>
  </conditionalFormatting>
  <conditionalFormatting sqref="A207">
    <cfRule type="cellIs" dxfId="89" priority="134" stopIfTrue="1" operator="equal">
      <formula>1</formula>
    </cfRule>
  </conditionalFormatting>
  <conditionalFormatting sqref="A154:A168">
    <cfRule type="cellIs" dxfId="88" priority="111" stopIfTrue="1" operator="equal">
      <formula>1</formula>
    </cfRule>
  </conditionalFormatting>
  <conditionalFormatting sqref="A153">
    <cfRule type="cellIs" dxfId="87" priority="112" stopIfTrue="1" operator="equal">
      <formula>1</formula>
    </cfRule>
  </conditionalFormatting>
  <conditionalFormatting sqref="A8:A32">
    <cfRule type="cellIs" dxfId="86" priority="106" stopIfTrue="1" operator="equal">
      <formula>1</formula>
    </cfRule>
  </conditionalFormatting>
  <conditionalFormatting sqref="A7">
    <cfRule type="cellIs" dxfId="85" priority="105" stopIfTrue="1" operator="equal">
      <formula>1</formula>
    </cfRule>
  </conditionalFormatting>
  <conditionalFormatting sqref="A77">
    <cfRule type="cellIs" dxfId="84" priority="103" stopIfTrue="1" operator="equal">
      <formula>1</formula>
    </cfRule>
  </conditionalFormatting>
  <conditionalFormatting sqref="A78:A81">
    <cfRule type="cellIs" dxfId="83" priority="102" stopIfTrue="1" operator="equal">
      <formula>1</formula>
    </cfRule>
  </conditionalFormatting>
  <conditionalFormatting sqref="A76">
    <cfRule type="cellIs" dxfId="82" priority="104" stopIfTrue="1" operator="equal">
      <formula>1</formula>
    </cfRule>
  </conditionalFormatting>
  <conditionalFormatting sqref="D76:E76">
    <cfRule type="cellIs" dxfId="81" priority="98" stopIfTrue="1" operator="equal">
      <formula>1</formula>
    </cfRule>
  </conditionalFormatting>
  <conditionalFormatting sqref="D77:E77">
    <cfRule type="expression" dxfId="80" priority="100" stopIfTrue="1">
      <formula>"'12월'!$C$7:$AE$255=지자체별!$C$7:$AE$255"</formula>
    </cfRule>
  </conditionalFormatting>
  <conditionalFormatting sqref="D77:E77">
    <cfRule type="expression" dxfId="79" priority="101" stopIfTrue="1">
      <formula>"'12월'!$C$7:$AE$255=지자체별!$C$7:$AE$255"</formula>
    </cfRule>
  </conditionalFormatting>
  <conditionalFormatting sqref="D76:E76">
    <cfRule type="cellIs" dxfId="78" priority="99" stopIfTrue="1" operator="equal">
      <formula>1</formula>
    </cfRule>
  </conditionalFormatting>
  <conditionalFormatting sqref="D78:E81">
    <cfRule type="expression" dxfId="77" priority="96" stopIfTrue="1">
      <formula>"'12월'!$C$7:$AE$255=지자체별!$C$7:$AE$255"</formula>
    </cfRule>
  </conditionalFormatting>
  <conditionalFormatting sqref="D78:E81">
    <cfRule type="expression" dxfId="76" priority="97" stopIfTrue="1">
      <formula>"'12월'!$C$7:$AE$255=지자체별!$C$7:$AE$255"</formula>
    </cfRule>
  </conditionalFormatting>
  <conditionalFormatting sqref="F76:AF76">
    <cfRule type="cellIs" dxfId="75" priority="81" stopIfTrue="1" operator="equal">
      <formula>1</formula>
    </cfRule>
  </conditionalFormatting>
  <conditionalFormatting sqref="L77">
    <cfRule type="expression" dxfId="74" priority="85" stopIfTrue="1">
      <formula>"'12월'!$C$7:$AE$255=지자체별!$C$7:$AE$255"</formula>
    </cfRule>
  </conditionalFormatting>
  <conditionalFormatting sqref="I77 K77:AF77">
    <cfRule type="cellIs" dxfId="73" priority="93" stopIfTrue="1" operator="equal">
      <formula>1</formula>
    </cfRule>
  </conditionalFormatting>
  <conditionalFormatting sqref="O77:U77 AF77 X77:AC77 K77 I77">
    <cfRule type="expression" dxfId="72" priority="94" stopIfTrue="1">
      <formula>"'12월'!$C$7:$AE$255=지자체별!$C$7:$AE$255"</formula>
    </cfRule>
  </conditionalFormatting>
  <conditionalFormatting sqref="O77:U77 AF77 X77:AC77 K77 I77">
    <cfRule type="expression" dxfId="71" priority="91" stopIfTrue="1">
      <formula>"'12월'!$C$7:$AE$255=지자체별!$C$7:$AE$255"</formula>
    </cfRule>
  </conditionalFormatting>
  <conditionalFormatting sqref="I77 K77:AF77">
    <cfRule type="cellIs" dxfId="70" priority="90" stopIfTrue="1" operator="equal">
      <formula>1</formula>
    </cfRule>
  </conditionalFormatting>
  <conditionalFormatting sqref="O78:U81 AF78:AF81 X78:AC81 K78:K81 I78:I81">
    <cfRule type="expression" dxfId="69" priority="76" stopIfTrue="1">
      <formula>"'12월'!$C$7:$AE$255=지자체별!$C$7:$AE$255"</formula>
    </cfRule>
  </conditionalFormatting>
  <conditionalFormatting sqref="F77:H77">
    <cfRule type="expression" dxfId="68" priority="92" stopIfTrue="1">
      <formula>"'12월'!$C$7:$AE$255=지자체별!$C$7:$AE$255"</formula>
    </cfRule>
  </conditionalFormatting>
  <conditionalFormatting sqref="I78:I81 K78:AF81">
    <cfRule type="cellIs" dxfId="67" priority="78" stopIfTrue="1" operator="equal">
      <formula>1</formula>
    </cfRule>
  </conditionalFormatting>
  <conditionalFormatting sqref="O78:U81 AF78:AF81 X78:AC81 K78:K81 I78:I81">
    <cfRule type="expression" dxfId="66" priority="79" stopIfTrue="1">
      <formula>"'12월'!$C$7:$AE$255=지자체별!$C$7:$AE$255"</formula>
    </cfRule>
  </conditionalFormatting>
  <conditionalFormatting sqref="F77:H77">
    <cfRule type="expression" dxfId="65" priority="95" stopIfTrue="1">
      <formula>"'12월'!$C$7:$AE$255=지자체별!$C$7:$AE$255"</formula>
    </cfRule>
  </conditionalFormatting>
  <conditionalFormatting sqref="J77">
    <cfRule type="cellIs" dxfId="64" priority="86" stopIfTrue="1" operator="equal">
      <formula>1</formula>
    </cfRule>
  </conditionalFormatting>
  <conditionalFormatting sqref="J77">
    <cfRule type="expression" dxfId="63" priority="87" stopIfTrue="1">
      <formula>"'12월'!$C$7:$AE$255=지자체별!$C$7:$AE$255"</formula>
    </cfRule>
  </conditionalFormatting>
  <conditionalFormatting sqref="J77">
    <cfRule type="cellIs" dxfId="62" priority="88" stopIfTrue="1" operator="equal">
      <formula>1</formula>
    </cfRule>
  </conditionalFormatting>
  <conditionalFormatting sqref="J77">
    <cfRule type="expression" dxfId="61" priority="89" stopIfTrue="1">
      <formula>"'12월'!$C$7:$AE$255=지자체별!$C$7:$AE$255"</formula>
    </cfRule>
  </conditionalFormatting>
  <conditionalFormatting sqref="L77">
    <cfRule type="expression" dxfId="60" priority="84" stopIfTrue="1">
      <formula>"'12월'!$C$7:$AE$255=지자체별!$C$7:$AE$255"</formula>
    </cfRule>
  </conditionalFormatting>
  <conditionalFormatting sqref="F76:AF76">
    <cfRule type="cellIs" dxfId="59" priority="82" stopIfTrue="1" operator="equal">
      <formula>1</formula>
    </cfRule>
  </conditionalFormatting>
  <conditionalFormatting sqref="J76">
    <cfRule type="cellIs" dxfId="58" priority="83" stopIfTrue="1" operator="equal">
      <formula>1</formula>
    </cfRule>
  </conditionalFormatting>
  <conditionalFormatting sqref="I78:I81 K78:AF81">
    <cfRule type="cellIs" dxfId="57" priority="75" stopIfTrue="1" operator="equal">
      <formula>1</formula>
    </cfRule>
  </conditionalFormatting>
  <conditionalFormatting sqref="F78:H81">
    <cfRule type="expression" dxfId="56" priority="77" stopIfTrue="1">
      <formula>"'12월'!$C$7:$AE$255=지자체별!$C$7:$AE$255"</formula>
    </cfRule>
  </conditionalFormatting>
  <conditionalFormatting sqref="F78:H81">
    <cfRule type="expression" dxfId="55" priority="80" stopIfTrue="1">
      <formula>"'12월'!$C$7:$AE$255=지자체별!$C$7:$AE$255"</formula>
    </cfRule>
  </conditionalFormatting>
  <conditionalFormatting sqref="J78:J81">
    <cfRule type="cellIs" dxfId="54" priority="71" stopIfTrue="1" operator="equal">
      <formula>1</formula>
    </cfRule>
  </conditionalFormatting>
  <conditionalFormatting sqref="J78:J81">
    <cfRule type="expression" dxfId="53" priority="72" stopIfTrue="1">
      <formula>"'12월'!$C$7:$AE$255=지자체별!$C$7:$AE$255"</formula>
    </cfRule>
  </conditionalFormatting>
  <conditionalFormatting sqref="J78:J81">
    <cfRule type="cellIs" dxfId="52" priority="73" stopIfTrue="1" operator="equal">
      <formula>1</formula>
    </cfRule>
  </conditionalFormatting>
  <conditionalFormatting sqref="J78:J81">
    <cfRule type="expression" dxfId="51" priority="74" stopIfTrue="1">
      <formula>"'12월'!$C$7:$AE$255=지자체별!$C$7:$AE$255"</formula>
    </cfRule>
  </conditionalFormatting>
  <conditionalFormatting sqref="L78:L81">
    <cfRule type="expression" dxfId="50" priority="69" stopIfTrue="1">
      <formula>"'12월'!$C$7:$AE$255=지자체별!$C$7:$AE$255"</formula>
    </cfRule>
  </conditionalFormatting>
  <conditionalFormatting sqref="L78:L81">
    <cfRule type="expression" dxfId="49" priority="70" stopIfTrue="1">
      <formula>"'12월'!$C$7:$AE$255=지자체별!$C$7:$AE$255"</formula>
    </cfRule>
  </conditionalFormatting>
  <conditionalFormatting sqref="A250">
    <cfRule type="cellIs" dxfId="48" priority="68" stopIfTrue="1" operator="equal">
      <formula>1</formula>
    </cfRule>
  </conditionalFormatting>
  <conditionalFormatting sqref="A184">
    <cfRule type="cellIs" dxfId="47" priority="67" stopIfTrue="1" operator="equal">
      <formula>1</formula>
    </cfRule>
  </conditionalFormatting>
  <conditionalFormatting sqref="D236:E236">
    <cfRule type="expression" dxfId="46" priority="65" stopIfTrue="1">
      <formula>"'12월'!$C$7:$AE$255=지자체별!$C$7:$AE$255"</formula>
    </cfRule>
  </conditionalFormatting>
  <conditionalFormatting sqref="D236:E236">
    <cfRule type="expression" dxfId="45" priority="66" stopIfTrue="1">
      <formula>"'12월'!$C$7:$AE$255=지자체별!$C$7:$AE$255"</formula>
    </cfRule>
  </conditionalFormatting>
  <conditionalFormatting sqref="P117:U117">
    <cfRule type="cellIs" dxfId="44" priority="57" stopIfTrue="1" operator="equal">
      <formula>1</formula>
    </cfRule>
  </conditionalFormatting>
  <conditionalFormatting sqref="P117:U117">
    <cfRule type="expression" dxfId="43" priority="58" stopIfTrue="1">
      <formula>"'12월'!$C$7:$AE$255=지자체별!$C$7:$AE$255"</formula>
    </cfRule>
  </conditionalFormatting>
  <conditionalFormatting sqref="P117:U117">
    <cfRule type="cellIs" dxfId="42" priority="59" stopIfTrue="1" operator="equal">
      <formula>1</formula>
    </cfRule>
  </conditionalFormatting>
  <conditionalFormatting sqref="P117:U117">
    <cfRule type="expression" dxfId="41" priority="60" stopIfTrue="1">
      <formula>"'12월'!$C$7:$AE$255=지자체별!$C$7:$AE$255"</formula>
    </cfRule>
  </conditionalFormatting>
  <conditionalFormatting sqref="X117:AC117">
    <cfRule type="cellIs" dxfId="40" priority="53" stopIfTrue="1" operator="equal">
      <formula>1</formula>
    </cfRule>
  </conditionalFormatting>
  <conditionalFormatting sqref="X117:AC117">
    <cfRule type="expression" dxfId="39" priority="54" stopIfTrue="1">
      <formula>"'12월'!$C$7:$AE$255=지자체별!$C$7:$AE$255"</formula>
    </cfRule>
  </conditionalFormatting>
  <conditionalFormatting sqref="X117:AC117">
    <cfRule type="cellIs" dxfId="38" priority="55" stopIfTrue="1" operator="equal">
      <formula>1</formula>
    </cfRule>
  </conditionalFormatting>
  <conditionalFormatting sqref="X117:AC117">
    <cfRule type="expression" dxfId="37" priority="56" stopIfTrue="1">
      <formula>"'12월'!$C$7:$AE$255=지자체별!$C$7:$AE$255"</formula>
    </cfRule>
  </conditionalFormatting>
  <conditionalFormatting sqref="P121:U121">
    <cfRule type="cellIs" dxfId="36" priority="51" stopIfTrue="1" operator="equal">
      <formula>1</formula>
    </cfRule>
  </conditionalFormatting>
  <conditionalFormatting sqref="P121:U121">
    <cfRule type="expression" dxfId="35" priority="52" stopIfTrue="1">
      <formula>"'12월'!$C$7:$AE$255=지자체별!$C$7:$AE$255"</formula>
    </cfRule>
  </conditionalFormatting>
  <conditionalFormatting sqref="X121:AC121">
    <cfRule type="cellIs" dxfId="34" priority="49" stopIfTrue="1" operator="equal">
      <formula>1</formula>
    </cfRule>
  </conditionalFormatting>
  <conditionalFormatting sqref="X121:AC121">
    <cfRule type="expression" dxfId="33" priority="50" stopIfTrue="1">
      <formula>"'12월'!$C$7:$AE$255=지자체별!$C$7:$AE$255"</formula>
    </cfRule>
  </conditionalFormatting>
  <conditionalFormatting sqref="O115:U115">
    <cfRule type="cellIs" dxfId="32" priority="45" stopIfTrue="1" operator="equal">
      <formula>1</formula>
    </cfRule>
  </conditionalFormatting>
  <conditionalFormatting sqref="O115:U115">
    <cfRule type="expression" dxfId="31" priority="46" stopIfTrue="1">
      <formula>"'12월'!$C$7:$AE$255=지자체별!$C$7:$AE$255"</formula>
    </cfRule>
  </conditionalFormatting>
  <conditionalFormatting sqref="O115:U115">
    <cfRule type="cellIs" dxfId="30" priority="47" stopIfTrue="1" operator="equal">
      <formula>1</formula>
    </cfRule>
  </conditionalFormatting>
  <conditionalFormatting sqref="O115:U115">
    <cfRule type="expression" dxfId="29" priority="48" stopIfTrue="1">
      <formula>"'12월'!$C$7:$AE$255=지자체별!$C$7:$AE$255"</formula>
    </cfRule>
  </conditionalFormatting>
  <conditionalFormatting sqref="X96:AC96">
    <cfRule type="cellIs" dxfId="28" priority="41" stopIfTrue="1" operator="equal">
      <formula>1</formula>
    </cfRule>
  </conditionalFormatting>
  <conditionalFormatting sqref="X96:AC96">
    <cfRule type="expression" dxfId="27" priority="42" stopIfTrue="1">
      <formula>"'12월'!$C$7:$AE$255=지자체별!$C$7:$AE$255"</formula>
    </cfRule>
  </conditionalFormatting>
  <conditionalFormatting sqref="X96:AC96">
    <cfRule type="cellIs" dxfId="26" priority="43" stopIfTrue="1" operator="equal">
      <formula>1</formula>
    </cfRule>
  </conditionalFormatting>
  <conditionalFormatting sqref="X96:AC96">
    <cfRule type="expression" dxfId="25" priority="44" stopIfTrue="1">
      <formula>"'12월'!$C$7:$AE$255=지자체별!$C$7:$AE$255"</formula>
    </cfRule>
  </conditionalFormatting>
  <conditionalFormatting sqref="O110:U110">
    <cfRule type="cellIs" dxfId="24" priority="33" stopIfTrue="1" operator="equal">
      <formula>1</formula>
    </cfRule>
  </conditionalFormatting>
  <conditionalFormatting sqref="O110:U110">
    <cfRule type="expression" dxfId="23" priority="34" stopIfTrue="1">
      <formula>"'12월'!$C$7:$AE$255=지자체별!$C$7:$AE$255"</formula>
    </cfRule>
  </conditionalFormatting>
  <conditionalFormatting sqref="O110:U110">
    <cfRule type="cellIs" dxfId="22" priority="35" stopIfTrue="1" operator="equal">
      <formula>1</formula>
    </cfRule>
  </conditionalFormatting>
  <conditionalFormatting sqref="O110:U110">
    <cfRule type="expression" dxfId="21" priority="36" stopIfTrue="1">
      <formula>"'12월'!$C$7:$AE$255=지자체별!$C$7:$AE$255"</formula>
    </cfRule>
  </conditionalFormatting>
  <conditionalFormatting sqref="K91:K121">
    <cfRule type="cellIs" dxfId="20" priority="31" stopIfTrue="1" operator="equal">
      <formula>1</formula>
    </cfRule>
  </conditionalFormatting>
  <conditionalFormatting sqref="K91:K121">
    <cfRule type="expression" dxfId="19" priority="32" stopIfTrue="1">
      <formula>"'12월'!$C$7:$AE$255=지자체별!$C$7:$AE$255"</formula>
    </cfRule>
  </conditionalFormatting>
  <conditionalFormatting sqref="K91:K121">
    <cfRule type="expression" dxfId="18" priority="30" stopIfTrue="1">
      <formula>"'12월'!$C$7:$AE$255=지자체별!$C$7:$AE$255"</formula>
    </cfRule>
  </conditionalFormatting>
  <conditionalFormatting sqref="K91:K121">
    <cfRule type="cellIs" dxfId="17" priority="29" stopIfTrue="1" operator="equal">
      <formula>1</formula>
    </cfRule>
  </conditionalFormatting>
  <conditionalFormatting sqref="O91:U91 X91:AF91">
    <cfRule type="cellIs" dxfId="16" priority="25" stopIfTrue="1" operator="equal">
      <formula>1</formula>
    </cfRule>
  </conditionalFormatting>
  <conditionalFormatting sqref="O91:U91 AF91 X91:AC91">
    <cfRule type="expression" dxfId="15" priority="26" stopIfTrue="1">
      <formula>"'12월'!$C$7:$AE$255=지자체별!$C$7:$AE$255"</formula>
    </cfRule>
  </conditionalFormatting>
  <conditionalFormatting sqref="O91:U91 X91:AF91">
    <cfRule type="cellIs" dxfId="14" priority="27" stopIfTrue="1" operator="equal">
      <formula>1</formula>
    </cfRule>
  </conditionalFormatting>
  <conditionalFormatting sqref="O91:U91 AF91 X91:AC91">
    <cfRule type="expression" dxfId="13" priority="28" stopIfTrue="1">
      <formula>"'12월'!$C$7:$AE$255=지자체별!$C$7:$AE$255"</formula>
    </cfRule>
  </conditionalFormatting>
  <conditionalFormatting sqref="O105:W105 AD105:AF105">
    <cfRule type="cellIs" dxfId="12" priority="13" stopIfTrue="1" operator="equal">
      <formula>1</formula>
    </cfRule>
  </conditionalFormatting>
  <conditionalFormatting sqref="O105:U105 AF105">
    <cfRule type="expression" dxfId="11" priority="14" stopIfTrue="1">
      <formula>"'12월'!$C$7:$AE$255=지자체별!$C$7:$AE$255"</formula>
    </cfRule>
  </conditionalFormatting>
  <conditionalFormatting sqref="O105:W105 AD105:AF105">
    <cfRule type="cellIs" dxfId="10" priority="15" stopIfTrue="1" operator="equal">
      <formula>1</formula>
    </cfRule>
  </conditionalFormatting>
  <conditionalFormatting sqref="O105:U105 AF105">
    <cfRule type="expression" dxfId="9" priority="16" stopIfTrue="1">
      <formula>"'12월'!$C$7:$AE$255=지자체별!$C$7:$AE$255"</formula>
    </cfRule>
  </conditionalFormatting>
  <conditionalFormatting sqref="X105:AC105">
    <cfRule type="cellIs" dxfId="8" priority="9" stopIfTrue="1" operator="equal">
      <formula>1</formula>
    </cfRule>
  </conditionalFormatting>
  <conditionalFormatting sqref="X105:AC105">
    <cfRule type="expression" dxfId="7" priority="10" stopIfTrue="1">
      <formula>"'12월'!$C$7:$AE$255=지자체별!$C$7:$AE$255"</formula>
    </cfRule>
  </conditionalFormatting>
  <conditionalFormatting sqref="X105:AC105">
    <cfRule type="cellIs" dxfId="6" priority="11" stopIfTrue="1" operator="equal">
      <formula>1</formula>
    </cfRule>
  </conditionalFormatting>
  <conditionalFormatting sqref="X105:AC105">
    <cfRule type="expression" dxfId="5" priority="12" stopIfTrue="1">
      <formula>"'12월'!$C$7:$AE$255=지자체별!$C$7:$AE$255"</formula>
    </cfRule>
  </conditionalFormatting>
  <conditionalFormatting sqref="V91">
    <cfRule type="cellIs" dxfId="4" priority="5" stopIfTrue="1" operator="equal">
      <formula>1</formula>
    </cfRule>
  </conditionalFormatting>
  <conditionalFormatting sqref="V91">
    <cfRule type="cellIs" dxfId="3" priority="6" stopIfTrue="1" operator="equal">
      <formula>1</formula>
    </cfRule>
  </conditionalFormatting>
  <conditionalFormatting sqref="W91">
    <cfRule type="cellIs" dxfId="2" priority="1" stopIfTrue="1" operator="equal">
      <formula>1</formula>
    </cfRule>
  </conditionalFormatting>
  <conditionalFormatting sqref="W91">
    <cfRule type="cellIs" dxfId="1" priority="2" stopIfTrue="1" operator="equal">
      <formula>1</formula>
    </cfRule>
  </conditionalFormatting>
  <pageMargins left="0" right="0" top="0" bottom="0" header="0.51181102362204722" footer="0.51181102362204722"/>
  <pageSetup paperSize="8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지방 공공요금 조사결과</vt:lpstr>
      <vt:lpstr>'지방 공공요금 조사결과'!Print_Titles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2017-11-23T08:17:36Z</cp:lastPrinted>
  <dcterms:created xsi:type="dcterms:W3CDTF">2011-09-26T05:52:52Z</dcterms:created>
  <dcterms:modified xsi:type="dcterms:W3CDTF">2019-01-03T01:21:27Z</dcterms:modified>
</cp:coreProperties>
</file>